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 вариант" sheetId="2" r:id="rId1"/>
  </sheets>
  <calcPr calcId="124519"/>
</workbook>
</file>

<file path=xl/calcChain.xml><?xml version="1.0" encoding="utf-8"?>
<calcChain xmlns="http://schemas.openxmlformats.org/spreadsheetml/2006/main">
  <c r="AS35" i="2"/>
  <c r="AT35"/>
  <c r="AU35"/>
  <c r="AR35"/>
  <c r="AW36"/>
  <c r="AX36"/>
  <c r="AY36"/>
  <c r="AZ36"/>
  <c r="BA36"/>
  <c r="BB36"/>
  <c r="AW35"/>
  <c r="AX35"/>
  <c r="AY35"/>
  <c r="AZ35"/>
  <c r="BA35"/>
  <c r="BB35"/>
  <c r="AC36"/>
  <c r="AD36"/>
  <c r="AE36"/>
  <c r="AF36"/>
  <c r="AG36"/>
  <c r="AH36"/>
  <c r="AI36"/>
  <c r="AJ36"/>
  <c r="AK36"/>
  <c r="AL36"/>
  <c r="AM36"/>
  <c r="AC35"/>
  <c r="AD35"/>
  <c r="AE35"/>
  <c r="AF35"/>
  <c r="AG35"/>
  <c r="AH35"/>
  <c r="AI35"/>
  <c r="AJ35"/>
  <c r="AK35"/>
  <c r="AL35"/>
  <c r="AM35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AO11"/>
  <c r="AO12"/>
  <c r="AO14"/>
  <c r="AO15"/>
  <c r="AO34"/>
  <c r="AO18"/>
  <c r="AO27"/>
  <c r="AO23"/>
  <c r="AO33"/>
  <c r="AO29"/>
  <c r="Z11"/>
  <c r="AA11" s="1"/>
  <c r="AN11"/>
  <c r="BC11"/>
  <c r="BD11" s="1"/>
  <c r="Z22"/>
  <c r="AA22" s="1"/>
  <c r="AN22"/>
  <c r="AO22" s="1"/>
  <c r="BC22"/>
  <c r="BD22" s="1"/>
  <c r="Z12"/>
  <c r="AA12" s="1"/>
  <c r="AN12"/>
  <c r="BC12"/>
  <c r="BD12" s="1"/>
  <c r="Z13"/>
  <c r="AA13" s="1"/>
  <c r="AN13"/>
  <c r="AO13" s="1"/>
  <c r="BC13"/>
  <c r="BD13" s="1"/>
  <c r="Z14"/>
  <c r="AA14" s="1"/>
  <c r="AN14"/>
  <c r="BC14"/>
  <c r="BD14" s="1"/>
  <c r="Z17"/>
  <c r="AA17" s="1"/>
  <c r="AN17"/>
  <c r="AO17" s="1"/>
  <c r="BC17"/>
  <c r="BD17" s="1"/>
  <c r="Z15"/>
  <c r="AA15" s="1"/>
  <c r="AN15"/>
  <c r="BC15"/>
  <c r="BD15" s="1"/>
  <c r="Z31"/>
  <c r="AA31" s="1"/>
  <c r="AN31"/>
  <c r="AO31" s="1"/>
  <c r="BC31"/>
  <c r="BD31" s="1"/>
  <c r="Z34"/>
  <c r="AA34" s="1"/>
  <c r="AN34"/>
  <c r="BC34"/>
  <c r="BD34" s="1"/>
  <c r="Z32"/>
  <c r="AA32" s="1"/>
  <c r="AN32"/>
  <c r="AO32" s="1"/>
  <c r="BC32"/>
  <c r="BD32" s="1"/>
  <c r="Z18"/>
  <c r="AA18" s="1"/>
  <c r="AN18"/>
  <c r="BC18"/>
  <c r="BD18" s="1"/>
  <c r="Z19"/>
  <c r="AA19" s="1"/>
  <c r="AN19"/>
  <c r="AO19" s="1"/>
  <c r="BC19"/>
  <c r="BD19" s="1"/>
  <c r="Z27"/>
  <c r="AA27" s="1"/>
  <c r="AN27"/>
  <c r="BC27"/>
  <c r="BD27" s="1"/>
  <c r="Z28"/>
  <c r="AA28" s="1"/>
  <c r="AN28"/>
  <c r="AO28" s="1"/>
  <c r="BC28"/>
  <c r="BD28" s="1"/>
  <c r="Z23"/>
  <c r="AA23" s="1"/>
  <c r="AN23"/>
  <c r="BC23"/>
  <c r="BD23" s="1"/>
  <c r="Z24"/>
  <c r="AA24" s="1"/>
  <c r="AN24"/>
  <c r="AO24" s="1"/>
  <c r="BC24"/>
  <c r="BD24" s="1"/>
  <c r="Z33"/>
  <c r="AA33" s="1"/>
  <c r="AN33"/>
  <c r="BC33"/>
  <c r="BD33" s="1"/>
  <c r="Z25"/>
  <c r="AA25" s="1"/>
  <c r="AN25"/>
  <c r="AO25" s="1"/>
  <c r="BC25"/>
  <c r="BD25" s="1"/>
  <c r="Z29"/>
  <c r="AA29" s="1"/>
  <c r="AN29"/>
  <c r="BC29"/>
  <c r="BD29" s="1"/>
  <c r="Z20"/>
  <c r="AA20" s="1"/>
  <c r="AN20"/>
  <c r="AO20" s="1"/>
  <c r="BC20"/>
  <c r="BD20" s="1"/>
  <c r="Z10"/>
  <c r="Z30"/>
  <c r="AA30" s="1"/>
  <c r="Z16"/>
  <c r="Z21"/>
  <c r="AA21" s="1"/>
  <c r="Z26"/>
  <c r="Z9"/>
  <c r="BC9"/>
  <c r="BD9" s="1"/>
  <c r="BC10"/>
  <c r="BD10" s="1"/>
  <c r="BC30"/>
  <c r="BD30" s="1"/>
  <c r="BC16"/>
  <c r="BD16" s="1"/>
  <c r="BC21"/>
  <c r="BD21" s="1"/>
  <c r="BC26"/>
  <c r="BD26" s="1"/>
  <c r="AN9"/>
  <c r="AO9" s="1"/>
  <c r="AN10"/>
  <c r="AO10" s="1"/>
  <c r="AN30"/>
  <c r="AO30" s="1"/>
  <c r="AN16"/>
  <c r="AO16" s="1"/>
  <c r="AN21"/>
  <c r="AO21" s="1"/>
  <c r="AN26"/>
  <c r="AO26" s="1"/>
  <c r="AA26"/>
  <c r="AV36"/>
  <c r="AV35"/>
  <c r="AB36"/>
  <c r="AB35"/>
  <c r="E36"/>
  <c r="E35"/>
  <c r="AP20" l="1"/>
  <c r="AQ20" s="1"/>
  <c r="AP29"/>
  <c r="AQ29" s="1"/>
  <c r="AP25"/>
  <c r="AQ25" s="1"/>
  <c r="AP33"/>
  <c r="AQ33" s="1"/>
  <c r="AP24"/>
  <c r="AQ24" s="1"/>
  <c r="AP23"/>
  <c r="AQ23" s="1"/>
  <c r="AP28"/>
  <c r="AQ28" s="1"/>
  <c r="AP27"/>
  <c r="AQ27" s="1"/>
  <c r="AP19"/>
  <c r="AQ19" s="1"/>
  <c r="AP18"/>
  <c r="AQ18" s="1"/>
  <c r="AP32"/>
  <c r="AQ32" s="1"/>
  <c r="AP34"/>
  <c r="AQ34" s="1"/>
  <c r="AP31"/>
  <c r="AQ31" s="1"/>
  <c r="AP15"/>
  <c r="AQ15" s="1"/>
  <c r="AP17"/>
  <c r="AQ17" s="1"/>
  <c r="AP14"/>
  <c r="AQ14" s="1"/>
  <c r="AP13"/>
  <c r="AQ13" s="1"/>
  <c r="AP12"/>
  <c r="AQ12" s="1"/>
  <c r="AP22"/>
  <c r="AQ22" s="1"/>
  <c r="AP11"/>
  <c r="AQ11" s="1"/>
  <c r="Z35"/>
  <c r="AA35" s="1"/>
  <c r="AP16"/>
  <c r="AQ16" s="1"/>
  <c r="AP10"/>
  <c r="AQ10" s="1"/>
  <c r="AP9"/>
  <c r="AQ9" s="1"/>
  <c r="BC35"/>
  <c r="BD35" s="1"/>
  <c r="AA16"/>
  <c r="AA10"/>
  <c r="AA9"/>
  <c r="AN35"/>
  <c r="AO35" s="1"/>
  <c r="AP26"/>
  <c r="AQ26" s="1"/>
  <c r="AP21"/>
  <c r="AQ21" s="1"/>
  <c r="AP30"/>
  <c r="AQ30" s="1"/>
  <c r="AP35" l="1"/>
  <c r="AQ35" s="1"/>
</calcChain>
</file>

<file path=xl/sharedStrings.xml><?xml version="1.0" encoding="utf-8"?>
<sst xmlns="http://schemas.openxmlformats.org/spreadsheetml/2006/main" count="91" uniqueCount="64">
  <si>
    <t>№ п/п</t>
  </si>
  <si>
    <t>Ф.И.учащегося</t>
  </si>
  <si>
    <t>класс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</si>
  <si>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</si>
  <si>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</si>
  <si>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</si>
  <si>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</si>
  <si>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</si>
  <si>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</si>
  <si>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</si>
  <si>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</si>
  <si>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</si>
  <si>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</si>
  <si>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</si>
  <si>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</si>
  <si>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 xml:space="preserve"> №13</t>
  </si>
  <si>
    <t>№14</t>
  </si>
  <si>
    <t>вариант</t>
  </si>
  <si>
    <t>№15</t>
  </si>
  <si>
    <t>Отметка</t>
  </si>
  <si>
    <t xml:space="preserve">Ученик научится </t>
  </si>
  <si>
    <t>Сумма баллов за работу</t>
  </si>
  <si>
    <t>% выполнения</t>
  </si>
  <si>
    <t>Ученик получит возможность научиться</t>
  </si>
  <si>
    <t>Баллы за III уровень</t>
  </si>
  <si>
    <t>I. Базовый уровень</t>
  </si>
  <si>
    <t>II. Повышенный уровень</t>
  </si>
  <si>
    <t>III. Высокий уровень</t>
  </si>
  <si>
    <t xml:space="preserve"> Баллы за I уровень</t>
  </si>
  <si>
    <t>Баллы за II уровень</t>
  </si>
  <si>
    <t>Не приступили к выполнению задания</t>
  </si>
  <si>
    <t>Получили баллы (чел.)</t>
  </si>
  <si>
    <t>1 вариант</t>
  </si>
  <si>
    <t>Русский язык</t>
  </si>
  <si>
    <t>29 апреля 2015 года, 4 класс</t>
  </si>
  <si>
    <t xml:space="preserve">Баландеева Кристина </t>
  </si>
  <si>
    <t>4-1</t>
  </si>
  <si>
    <t xml:space="preserve">Боброва Анна </t>
  </si>
  <si>
    <t xml:space="preserve">Васильев Александр </t>
  </si>
  <si>
    <t xml:space="preserve">Веселова Дарья </t>
  </si>
  <si>
    <t xml:space="preserve"> Вирки Дмитрий </t>
  </si>
  <si>
    <t xml:space="preserve">Горячев Владислав </t>
  </si>
  <si>
    <t xml:space="preserve">Ермоленко Полина </t>
  </si>
  <si>
    <t xml:space="preserve">Капитонов Сергей </t>
  </si>
  <si>
    <t xml:space="preserve">Львович Софья </t>
  </si>
  <si>
    <t xml:space="preserve">Сидорова Нина </t>
  </si>
  <si>
    <t xml:space="preserve">Степанова Екатерина </t>
  </si>
  <si>
    <t xml:space="preserve">Сухарев Илья </t>
  </si>
  <si>
    <t xml:space="preserve">Фирсов Никита </t>
  </si>
  <si>
    <t xml:space="preserve">Бородулин Артём </t>
  </si>
  <si>
    <t>4-2</t>
  </si>
  <si>
    <t xml:space="preserve">Бузунов Владислав </t>
  </si>
  <si>
    <t xml:space="preserve">Володенков Данила </t>
  </si>
  <si>
    <t xml:space="preserve">Городчанина Софья </t>
  </si>
  <si>
    <t xml:space="preserve">Деев Игорь </t>
  </si>
  <si>
    <t xml:space="preserve">Ковалёва Татьяна </t>
  </si>
  <si>
    <t xml:space="preserve">Лапшин Тимофей </t>
  </si>
  <si>
    <t xml:space="preserve">Семёнова Елизавета </t>
  </si>
  <si>
    <t xml:space="preserve">Сергиенко Виктория </t>
  </si>
  <si>
    <t>Соломахина Елизавета</t>
  </si>
  <si>
    <t xml:space="preserve">Хакназарова Алина </t>
  </si>
  <si>
    <t xml:space="preserve">Шацилло Вацлав </t>
  </si>
  <si>
    <t xml:space="preserve">Юдин Макар </t>
  </si>
  <si>
    <t>МБОУ Гатчинская СОШ №8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</si>
</sst>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2" fillId="0" borderId="1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9" fontId="0" fillId="0" borderId="0" xfId="0" applyNumberFormat="1"/>
    <xf numFmtId="9" fontId="1" fillId="0" borderId="0" xfId="0" applyNumberFormat="1" applyFont="1"/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9" fontId="4" fillId="0" borderId="11" xfId="0" applyNumberFormat="1" applyFont="1" applyBorder="1" applyAlignment="1">
      <alignment horizontal="center" vertical="center" textRotation="90" wrapText="1"/>
    </xf>
    <xf numFmtId="9" fontId="1" fillId="0" borderId="19" xfId="0" applyNumberFormat="1" applyFont="1" applyBorder="1" applyAlignment="1">
      <alignment horizontal="center" vertical="center" textRotation="90" wrapText="1"/>
    </xf>
    <xf numFmtId="9" fontId="1" fillId="0" borderId="34" xfId="0" applyNumberFormat="1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/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49" xfId="0" applyBorder="1" applyAlignment="1">
      <alignment wrapText="1"/>
    </xf>
    <xf numFmtId="9" fontId="2" fillId="0" borderId="47" xfId="0" applyNumberFormat="1" applyFont="1" applyBorder="1" applyAlignment="1">
      <alignment horizontal="center" vertical="center" textRotation="90" wrapText="1"/>
    </xf>
    <xf numFmtId="9" fontId="2" fillId="0" borderId="38" xfId="0" applyNumberFormat="1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textRotation="90" wrapText="1"/>
    </xf>
    <xf numFmtId="0" fontId="0" fillId="0" borderId="15" xfId="0" applyBorder="1" applyAlignment="1"/>
    <xf numFmtId="0" fontId="0" fillId="0" borderId="49" xfId="0" applyBorder="1" applyAlignment="1"/>
    <xf numFmtId="0" fontId="8" fillId="0" borderId="7" xfId="0" applyFont="1" applyBorder="1" applyAlignment="1">
      <alignment horizontal="center" vertical="center" textRotation="90" wrapText="1"/>
    </xf>
    <xf numFmtId="0" fontId="0" fillId="0" borderId="16" xfId="0" applyBorder="1" applyAlignment="1"/>
    <xf numFmtId="0" fontId="0" fillId="0" borderId="18" xfId="0" applyBorder="1" applyAlignment="1"/>
    <xf numFmtId="0" fontId="9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0" fillId="0" borderId="59" xfId="0" applyBorder="1" applyAlignment="1"/>
    <xf numFmtId="0" fontId="0" fillId="0" borderId="57" xfId="0" applyBorder="1" applyAlignment="1"/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 applyProtection="1">
      <alignment horizontal="left" vertical="center"/>
      <protection locked="0"/>
    </xf>
    <xf numFmtId="49" fontId="5" fillId="0" borderId="46" xfId="0" applyNumberFormat="1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5" fillId="0" borderId="63" xfId="0" applyFont="1" applyBorder="1" applyAlignment="1" applyProtection="1">
      <alignment horizontal="left" vertical="center"/>
      <protection locked="0"/>
    </xf>
    <xf numFmtId="49" fontId="5" fillId="0" borderId="50" xfId="0" applyNumberFormat="1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9" fontId="5" fillId="0" borderId="47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9" fontId="5" fillId="0" borderId="4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9" fontId="14" fillId="0" borderId="6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/>
    </xf>
    <xf numFmtId="9" fontId="15" fillId="0" borderId="49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6"/>
  <sheetViews>
    <sheetView tabSelected="1" zoomScale="75" zoomScaleNormal="75" workbookViewId="0">
      <selection activeCell="BC39" sqref="BC39"/>
    </sheetView>
  </sheetViews>
  <sheetFormatPr defaultRowHeight="15"/>
  <cols>
    <col min="1" max="1" width="3.7109375" customWidth="1"/>
    <col min="2" max="2" width="25.42578125" customWidth="1"/>
    <col min="3" max="3" width="5.5703125" customWidth="1"/>
    <col min="4" max="4" width="3.28515625" customWidth="1"/>
    <col min="5" max="25" width="3.7109375" customWidth="1"/>
    <col min="26" max="26" width="4.85546875" customWidth="1"/>
    <col min="27" max="27" width="7.85546875" style="6" customWidth="1"/>
    <col min="28" max="39" width="3.7109375" customWidth="1"/>
    <col min="40" max="40" width="5" customWidth="1"/>
    <col min="41" max="41" width="7.28515625" style="6" customWidth="1"/>
    <col min="42" max="42" width="5" customWidth="1"/>
    <col min="43" max="43" width="7.140625" style="6" customWidth="1"/>
    <col min="44" max="54" width="3.7109375" customWidth="1"/>
    <col min="55" max="55" width="4.7109375" customWidth="1"/>
    <col min="56" max="56" width="7" style="6" customWidth="1"/>
  </cols>
  <sheetData>
    <row r="1" spans="1:56" ht="19.5">
      <c r="A1" s="21" t="s">
        <v>33</v>
      </c>
      <c r="B1" s="22"/>
      <c r="C1" s="22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7"/>
      <c r="AP1" s="1"/>
      <c r="AQ1" s="7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7"/>
    </row>
    <row r="2" spans="1:56" ht="18.75">
      <c r="A2" s="24" t="s">
        <v>34</v>
      </c>
      <c r="B2" s="22"/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7"/>
      <c r="AP2" s="1"/>
      <c r="AQ2" s="7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7"/>
    </row>
    <row r="3" spans="1:56" ht="18.75">
      <c r="A3" s="25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7"/>
      <c r="AP3" s="1"/>
      <c r="AQ3" s="7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7"/>
    </row>
    <row r="4" spans="1:56" ht="21.75" thickBot="1">
      <c r="A4" s="26" t="s">
        <v>63</v>
      </c>
      <c r="B4" s="27"/>
      <c r="C4" s="27"/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7"/>
      <c r="AP4" s="1"/>
      <c r="AQ4" s="7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</row>
    <row r="5" spans="1:56" ht="33" customHeight="1" thickBot="1">
      <c r="A5" s="29" t="s">
        <v>0</v>
      </c>
      <c r="B5" s="73" t="s">
        <v>1</v>
      </c>
      <c r="C5" s="45" t="s">
        <v>2</v>
      </c>
      <c r="D5" s="48" t="s">
        <v>17</v>
      </c>
      <c r="E5" s="70" t="s">
        <v>20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16"/>
      <c r="AO5" s="17"/>
      <c r="AP5" s="8" t="s">
        <v>21</v>
      </c>
      <c r="AQ5" s="11" t="s">
        <v>22</v>
      </c>
      <c r="AR5" s="39" t="s">
        <v>19</v>
      </c>
      <c r="AS5" s="40"/>
      <c r="AT5" s="40"/>
      <c r="AU5" s="57"/>
      <c r="AV5" s="60" t="s">
        <v>23</v>
      </c>
      <c r="AW5" s="43"/>
      <c r="AX5" s="43"/>
      <c r="AY5" s="43"/>
      <c r="AZ5" s="43"/>
      <c r="BA5" s="43"/>
      <c r="BB5" s="44"/>
      <c r="BC5" s="8" t="s">
        <v>24</v>
      </c>
      <c r="BD5" s="11" t="s">
        <v>22</v>
      </c>
    </row>
    <row r="6" spans="1:56" ht="38.25" customHeight="1" thickBot="1">
      <c r="A6" s="30"/>
      <c r="B6" s="74"/>
      <c r="C6" s="46"/>
      <c r="D6" s="49"/>
      <c r="E6" s="71" t="s">
        <v>25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7"/>
      <c r="AB6" s="14" t="s">
        <v>26</v>
      </c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7"/>
      <c r="AP6" s="9"/>
      <c r="AQ6" s="12"/>
      <c r="AR6" s="41"/>
      <c r="AS6" s="42"/>
      <c r="AT6" s="42"/>
      <c r="AU6" s="58"/>
      <c r="AV6" s="14" t="s">
        <v>27</v>
      </c>
      <c r="AW6" s="15"/>
      <c r="AX6" s="15"/>
      <c r="AY6" s="15"/>
      <c r="AZ6" s="15"/>
      <c r="BA6" s="15"/>
      <c r="BB6" s="18"/>
      <c r="BC6" s="9"/>
      <c r="BD6" s="12"/>
    </row>
    <row r="7" spans="1:56" ht="36.75" customHeight="1">
      <c r="A7" s="30"/>
      <c r="B7" s="74"/>
      <c r="C7" s="46"/>
      <c r="D7" s="49"/>
      <c r="E7" s="72" t="s">
        <v>3</v>
      </c>
      <c r="F7" s="67"/>
      <c r="G7" s="63" t="s">
        <v>4</v>
      </c>
      <c r="H7" s="65"/>
      <c r="I7" s="19" t="s">
        <v>6</v>
      </c>
      <c r="J7" s="66"/>
      <c r="K7" s="63" t="s">
        <v>7</v>
      </c>
      <c r="L7" s="65"/>
      <c r="M7" s="62" t="s">
        <v>8</v>
      </c>
      <c r="N7" s="55"/>
      <c r="O7" s="56"/>
      <c r="P7" s="36" t="s">
        <v>11</v>
      </c>
      <c r="Q7" s="38"/>
      <c r="R7" s="62" t="s">
        <v>13</v>
      </c>
      <c r="S7" s="55"/>
      <c r="T7" s="55"/>
      <c r="U7" s="56"/>
      <c r="V7" s="36" t="s">
        <v>14</v>
      </c>
      <c r="W7" s="38"/>
      <c r="X7" s="62" t="s">
        <v>15</v>
      </c>
      <c r="Y7" s="55"/>
      <c r="Z7" s="34" t="s">
        <v>28</v>
      </c>
      <c r="AA7" s="32" t="s">
        <v>22</v>
      </c>
      <c r="AB7" s="63" t="s">
        <v>5</v>
      </c>
      <c r="AC7" s="64"/>
      <c r="AD7" s="65"/>
      <c r="AE7" s="62" t="s">
        <v>9</v>
      </c>
      <c r="AF7" s="55"/>
      <c r="AG7" s="56"/>
      <c r="AH7" s="36" t="s">
        <v>12</v>
      </c>
      <c r="AI7" s="37"/>
      <c r="AJ7" s="38"/>
      <c r="AK7" s="62" t="s">
        <v>16</v>
      </c>
      <c r="AL7" s="55"/>
      <c r="AM7" s="55"/>
      <c r="AN7" s="34" t="s">
        <v>29</v>
      </c>
      <c r="AO7" s="32" t="s">
        <v>22</v>
      </c>
      <c r="AP7" s="9"/>
      <c r="AQ7" s="12"/>
      <c r="AR7" s="41"/>
      <c r="AS7" s="42"/>
      <c r="AT7" s="42"/>
      <c r="AU7" s="58"/>
      <c r="AV7" s="61" t="s">
        <v>10</v>
      </c>
      <c r="AW7" s="55"/>
      <c r="AX7" s="56"/>
      <c r="AY7" s="36" t="s">
        <v>18</v>
      </c>
      <c r="AZ7" s="37"/>
      <c r="BA7" s="37"/>
      <c r="BB7" s="38"/>
      <c r="BC7" s="9"/>
      <c r="BD7" s="12"/>
    </row>
    <row r="8" spans="1:56" ht="54.75" customHeight="1" thickBot="1">
      <c r="A8" s="31"/>
      <c r="B8" s="75"/>
      <c r="C8" s="47"/>
      <c r="D8" s="50"/>
      <c r="E8" s="81">
        <v>0</v>
      </c>
      <c r="F8" s="82">
        <v>1</v>
      </c>
      <c r="G8" s="83">
        <v>0</v>
      </c>
      <c r="H8" s="84">
        <v>1</v>
      </c>
      <c r="I8" s="81">
        <v>0</v>
      </c>
      <c r="J8" s="82">
        <v>1</v>
      </c>
      <c r="K8" s="83">
        <v>0</v>
      </c>
      <c r="L8" s="84">
        <v>1</v>
      </c>
      <c r="M8" s="85">
        <v>0</v>
      </c>
      <c r="N8" s="86">
        <v>1</v>
      </c>
      <c r="O8" s="87">
        <v>2</v>
      </c>
      <c r="P8" s="88">
        <v>0</v>
      </c>
      <c r="Q8" s="89">
        <v>1</v>
      </c>
      <c r="R8" s="85">
        <v>0</v>
      </c>
      <c r="S8" s="86">
        <v>1</v>
      </c>
      <c r="T8" s="86">
        <v>2</v>
      </c>
      <c r="U8" s="87">
        <v>3</v>
      </c>
      <c r="V8" s="88">
        <v>0</v>
      </c>
      <c r="W8" s="89">
        <v>1</v>
      </c>
      <c r="X8" s="85">
        <v>0</v>
      </c>
      <c r="Y8" s="86">
        <v>1</v>
      </c>
      <c r="Z8" s="35"/>
      <c r="AA8" s="33"/>
      <c r="AB8" s="83">
        <v>0</v>
      </c>
      <c r="AC8" s="90">
        <v>1</v>
      </c>
      <c r="AD8" s="84">
        <v>2</v>
      </c>
      <c r="AE8" s="81">
        <v>0</v>
      </c>
      <c r="AF8" s="90">
        <v>1</v>
      </c>
      <c r="AG8" s="82">
        <v>2</v>
      </c>
      <c r="AH8" s="88">
        <v>0</v>
      </c>
      <c r="AI8" s="86">
        <v>1</v>
      </c>
      <c r="AJ8" s="89">
        <v>2</v>
      </c>
      <c r="AK8" s="85">
        <v>0</v>
      </c>
      <c r="AL8" s="86">
        <v>1</v>
      </c>
      <c r="AM8" s="86">
        <v>2</v>
      </c>
      <c r="AN8" s="35"/>
      <c r="AO8" s="33"/>
      <c r="AP8" s="10"/>
      <c r="AQ8" s="13"/>
      <c r="AR8" s="4">
        <v>2</v>
      </c>
      <c r="AS8" s="5">
        <v>3</v>
      </c>
      <c r="AT8" s="5">
        <v>4</v>
      </c>
      <c r="AU8" s="59">
        <v>5</v>
      </c>
      <c r="AV8" s="88">
        <v>0</v>
      </c>
      <c r="AW8" s="86">
        <v>1</v>
      </c>
      <c r="AX8" s="87">
        <v>2</v>
      </c>
      <c r="AY8" s="88">
        <v>0</v>
      </c>
      <c r="AZ8" s="86">
        <v>1</v>
      </c>
      <c r="BA8" s="86">
        <v>2</v>
      </c>
      <c r="BB8" s="89">
        <v>3</v>
      </c>
      <c r="BC8" s="10"/>
      <c r="BD8" s="13"/>
    </row>
    <row r="9" spans="1:56" ht="15" customHeight="1">
      <c r="A9" s="3">
        <v>1</v>
      </c>
      <c r="B9" s="78" t="s">
        <v>35</v>
      </c>
      <c r="C9" s="79" t="s">
        <v>36</v>
      </c>
      <c r="D9" s="80">
        <v>1</v>
      </c>
      <c r="E9" s="94"/>
      <c r="F9" s="95">
        <v>1</v>
      </c>
      <c r="G9" s="96"/>
      <c r="H9" s="97">
        <v>1</v>
      </c>
      <c r="I9" s="94"/>
      <c r="J9" s="98">
        <v>1</v>
      </c>
      <c r="K9" s="99"/>
      <c r="L9" s="100">
        <v>1</v>
      </c>
      <c r="M9" s="101"/>
      <c r="N9" s="102"/>
      <c r="O9" s="98">
        <v>2</v>
      </c>
      <c r="P9" s="99"/>
      <c r="Q9" s="100">
        <v>1</v>
      </c>
      <c r="R9" s="101"/>
      <c r="S9" s="102"/>
      <c r="T9" s="102"/>
      <c r="U9" s="98">
        <v>3</v>
      </c>
      <c r="V9" s="99"/>
      <c r="W9" s="100">
        <v>1</v>
      </c>
      <c r="X9" s="101"/>
      <c r="Y9" s="102">
        <v>1</v>
      </c>
      <c r="Z9" s="103">
        <f>SUM(E9:Y9)</f>
        <v>12</v>
      </c>
      <c r="AA9" s="104">
        <f>Z9/12</f>
        <v>1</v>
      </c>
      <c r="AB9" s="96"/>
      <c r="AC9" s="105"/>
      <c r="AD9" s="97">
        <v>2</v>
      </c>
      <c r="AE9" s="101"/>
      <c r="AF9" s="102"/>
      <c r="AG9" s="98">
        <v>2</v>
      </c>
      <c r="AH9" s="99"/>
      <c r="AI9" s="102"/>
      <c r="AJ9" s="100">
        <v>2</v>
      </c>
      <c r="AK9" s="101"/>
      <c r="AL9" s="102"/>
      <c r="AM9" s="102">
        <v>2</v>
      </c>
      <c r="AN9" s="103">
        <f>SUM(AB9:AM9)</f>
        <v>8</v>
      </c>
      <c r="AO9" s="104">
        <f>AN9/8</f>
        <v>1</v>
      </c>
      <c r="AP9" s="106">
        <f>SUM(Z9+AN9)</f>
        <v>20</v>
      </c>
      <c r="AQ9" s="107">
        <f>AP9/20</f>
        <v>1</v>
      </c>
      <c r="AR9" s="99"/>
      <c r="AS9" s="102"/>
      <c r="AT9" s="102"/>
      <c r="AU9" s="98">
        <v>1</v>
      </c>
      <c r="AV9" s="99"/>
      <c r="AW9" s="102"/>
      <c r="AX9" s="98">
        <v>2</v>
      </c>
      <c r="AY9" s="99"/>
      <c r="AZ9" s="102"/>
      <c r="BA9" s="102"/>
      <c r="BB9" s="100">
        <v>3</v>
      </c>
      <c r="BC9" s="106">
        <f>SUM(AV9:BB9)</f>
        <v>5</v>
      </c>
      <c r="BD9" s="107">
        <f>BC9/5</f>
        <v>1</v>
      </c>
    </row>
    <row r="10" spans="1:56" ht="15" customHeight="1">
      <c r="A10" s="2">
        <v>2</v>
      </c>
      <c r="B10" s="76" t="s">
        <v>37</v>
      </c>
      <c r="C10" s="69" t="s">
        <v>36</v>
      </c>
      <c r="D10" s="77">
        <v>1</v>
      </c>
      <c r="E10" s="68"/>
      <c r="F10" s="108">
        <v>1</v>
      </c>
      <c r="G10" s="109"/>
      <c r="H10" s="110">
        <v>1</v>
      </c>
      <c r="I10" s="68"/>
      <c r="J10" s="111">
        <v>1</v>
      </c>
      <c r="K10" s="112"/>
      <c r="L10" s="113">
        <v>1</v>
      </c>
      <c r="M10" s="114"/>
      <c r="N10" s="115"/>
      <c r="O10" s="111">
        <v>2</v>
      </c>
      <c r="P10" s="112"/>
      <c r="Q10" s="113">
        <v>1</v>
      </c>
      <c r="R10" s="114"/>
      <c r="S10" s="115"/>
      <c r="T10" s="115"/>
      <c r="U10" s="111">
        <v>3</v>
      </c>
      <c r="V10" s="112"/>
      <c r="W10" s="113">
        <v>1</v>
      </c>
      <c r="X10" s="114"/>
      <c r="Y10" s="115">
        <v>1</v>
      </c>
      <c r="Z10" s="103">
        <f>SUM(E10:Y10)</f>
        <v>12</v>
      </c>
      <c r="AA10" s="104">
        <f>Z10/12</f>
        <v>1</v>
      </c>
      <c r="AB10" s="109"/>
      <c r="AC10" s="54"/>
      <c r="AD10" s="110">
        <v>2</v>
      </c>
      <c r="AE10" s="114"/>
      <c r="AF10" s="115"/>
      <c r="AG10" s="111">
        <v>2</v>
      </c>
      <c r="AH10" s="112"/>
      <c r="AI10" s="115"/>
      <c r="AJ10" s="113">
        <v>2</v>
      </c>
      <c r="AK10" s="114"/>
      <c r="AL10" s="115"/>
      <c r="AM10" s="115">
        <v>2</v>
      </c>
      <c r="AN10" s="103">
        <f>SUM(AB10:AM10)</f>
        <v>8</v>
      </c>
      <c r="AO10" s="104">
        <f>AN10/8</f>
        <v>1</v>
      </c>
      <c r="AP10" s="106">
        <f>SUM(Z10+AN10)</f>
        <v>20</v>
      </c>
      <c r="AQ10" s="107">
        <f>AP10/20</f>
        <v>1</v>
      </c>
      <c r="AR10" s="112"/>
      <c r="AS10" s="115"/>
      <c r="AT10" s="115"/>
      <c r="AU10" s="98">
        <v>1</v>
      </c>
      <c r="AV10" s="112"/>
      <c r="AW10" s="115"/>
      <c r="AX10" s="111">
        <v>2</v>
      </c>
      <c r="AY10" s="112"/>
      <c r="AZ10" s="115"/>
      <c r="BA10" s="115"/>
      <c r="BB10" s="113">
        <v>3</v>
      </c>
      <c r="BC10" s="106">
        <f>SUM(AV10:BB10)</f>
        <v>5</v>
      </c>
      <c r="BD10" s="107">
        <f>BC10/5</f>
        <v>1</v>
      </c>
    </row>
    <row r="11" spans="1:56" ht="15" customHeight="1">
      <c r="A11" s="3">
        <v>3</v>
      </c>
      <c r="B11" s="76" t="s">
        <v>42</v>
      </c>
      <c r="C11" s="69" t="s">
        <v>36</v>
      </c>
      <c r="D11" s="77">
        <v>1</v>
      </c>
      <c r="E11" s="68"/>
      <c r="F11" s="108">
        <v>1</v>
      </c>
      <c r="G11" s="109"/>
      <c r="H11" s="110">
        <v>1</v>
      </c>
      <c r="I11" s="68"/>
      <c r="J11" s="111">
        <v>1</v>
      </c>
      <c r="K11" s="112"/>
      <c r="L11" s="113">
        <v>1</v>
      </c>
      <c r="M11" s="114"/>
      <c r="N11" s="115"/>
      <c r="O11" s="111">
        <v>2</v>
      </c>
      <c r="P11" s="112"/>
      <c r="Q11" s="113">
        <v>1</v>
      </c>
      <c r="R11" s="114"/>
      <c r="S11" s="115"/>
      <c r="T11" s="115"/>
      <c r="U11" s="111">
        <v>3</v>
      </c>
      <c r="V11" s="112"/>
      <c r="W11" s="113">
        <v>1</v>
      </c>
      <c r="X11" s="114"/>
      <c r="Y11" s="115">
        <v>1</v>
      </c>
      <c r="Z11" s="103">
        <f>SUM(E11:Y11)</f>
        <v>12</v>
      </c>
      <c r="AA11" s="104">
        <f>Z11/12</f>
        <v>1</v>
      </c>
      <c r="AB11" s="109"/>
      <c r="AC11" s="54"/>
      <c r="AD11" s="110">
        <v>2</v>
      </c>
      <c r="AE11" s="114"/>
      <c r="AF11" s="115"/>
      <c r="AG11" s="111">
        <v>2</v>
      </c>
      <c r="AH11" s="112"/>
      <c r="AI11" s="115"/>
      <c r="AJ11" s="113">
        <v>2</v>
      </c>
      <c r="AK11" s="114"/>
      <c r="AL11" s="115"/>
      <c r="AM11" s="115">
        <v>2</v>
      </c>
      <c r="AN11" s="103">
        <f>SUM(AB11:AM11)</f>
        <v>8</v>
      </c>
      <c r="AO11" s="104">
        <f>AN11/8</f>
        <v>1</v>
      </c>
      <c r="AP11" s="106">
        <f>SUM(Z11+AN11)</f>
        <v>20</v>
      </c>
      <c r="AQ11" s="107">
        <f>AP11/20</f>
        <v>1</v>
      </c>
      <c r="AR11" s="112"/>
      <c r="AS11" s="115"/>
      <c r="AT11" s="115"/>
      <c r="AU11" s="98">
        <v>1</v>
      </c>
      <c r="AV11" s="112"/>
      <c r="AW11" s="115">
        <v>1</v>
      </c>
      <c r="AX11" s="111"/>
      <c r="AY11" s="112"/>
      <c r="AZ11" s="115"/>
      <c r="BA11" s="115"/>
      <c r="BB11" s="113">
        <v>3</v>
      </c>
      <c r="BC11" s="106">
        <f>SUM(AV11:BB11)</f>
        <v>4</v>
      </c>
      <c r="BD11" s="107">
        <f>BC11/5</f>
        <v>0.8</v>
      </c>
    </row>
    <row r="12" spans="1:56" ht="15" customHeight="1">
      <c r="A12" s="2">
        <v>4</v>
      </c>
      <c r="B12" s="76" t="s">
        <v>44</v>
      </c>
      <c r="C12" s="69" t="s">
        <v>36</v>
      </c>
      <c r="D12" s="77">
        <v>1</v>
      </c>
      <c r="E12" s="68"/>
      <c r="F12" s="108">
        <v>1</v>
      </c>
      <c r="G12" s="109"/>
      <c r="H12" s="110">
        <v>1</v>
      </c>
      <c r="I12" s="68"/>
      <c r="J12" s="111">
        <v>1</v>
      </c>
      <c r="K12" s="112"/>
      <c r="L12" s="113">
        <v>1</v>
      </c>
      <c r="M12" s="114"/>
      <c r="N12" s="115"/>
      <c r="O12" s="111">
        <v>2</v>
      </c>
      <c r="P12" s="112"/>
      <c r="Q12" s="113">
        <v>1</v>
      </c>
      <c r="R12" s="114"/>
      <c r="S12" s="115"/>
      <c r="T12" s="115"/>
      <c r="U12" s="111">
        <v>3</v>
      </c>
      <c r="V12" s="112"/>
      <c r="W12" s="113">
        <v>1</v>
      </c>
      <c r="X12" s="114"/>
      <c r="Y12" s="115">
        <v>1</v>
      </c>
      <c r="Z12" s="103">
        <f>SUM(E12:Y12)</f>
        <v>12</v>
      </c>
      <c r="AA12" s="104">
        <f>Z12/12</f>
        <v>1</v>
      </c>
      <c r="AB12" s="109"/>
      <c r="AC12" s="54"/>
      <c r="AD12" s="110">
        <v>2</v>
      </c>
      <c r="AE12" s="114"/>
      <c r="AF12" s="115"/>
      <c r="AG12" s="111">
        <v>2</v>
      </c>
      <c r="AH12" s="112"/>
      <c r="AI12" s="115"/>
      <c r="AJ12" s="113">
        <v>2</v>
      </c>
      <c r="AK12" s="114"/>
      <c r="AL12" s="115"/>
      <c r="AM12" s="115">
        <v>2</v>
      </c>
      <c r="AN12" s="103">
        <f>SUM(AB12:AM12)</f>
        <v>8</v>
      </c>
      <c r="AO12" s="104">
        <f>AN12/8</f>
        <v>1</v>
      </c>
      <c r="AP12" s="106">
        <f>SUM(Z12+AN12)</f>
        <v>20</v>
      </c>
      <c r="AQ12" s="107">
        <f>AP12/20</f>
        <v>1</v>
      </c>
      <c r="AR12" s="112"/>
      <c r="AS12" s="115"/>
      <c r="AT12" s="115"/>
      <c r="AU12" s="98">
        <v>1</v>
      </c>
      <c r="AV12" s="112"/>
      <c r="AW12" s="115"/>
      <c r="AX12" s="111">
        <v>2</v>
      </c>
      <c r="AY12" s="112"/>
      <c r="AZ12" s="115"/>
      <c r="BA12" s="115">
        <v>2</v>
      </c>
      <c r="BB12" s="113"/>
      <c r="BC12" s="106">
        <f>SUM(AV12:BB12)</f>
        <v>4</v>
      </c>
      <c r="BD12" s="107">
        <f>BC12/5</f>
        <v>0.8</v>
      </c>
    </row>
    <row r="13" spans="1:56" ht="15" customHeight="1">
      <c r="A13" s="3">
        <v>5</v>
      </c>
      <c r="B13" s="76" t="s">
        <v>45</v>
      </c>
      <c r="C13" s="69" t="s">
        <v>36</v>
      </c>
      <c r="D13" s="77">
        <v>1</v>
      </c>
      <c r="E13" s="68"/>
      <c r="F13" s="108">
        <v>1</v>
      </c>
      <c r="G13" s="109"/>
      <c r="H13" s="110">
        <v>1</v>
      </c>
      <c r="I13" s="68"/>
      <c r="J13" s="111">
        <v>1</v>
      </c>
      <c r="K13" s="112"/>
      <c r="L13" s="113">
        <v>1</v>
      </c>
      <c r="M13" s="114"/>
      <c r="N13" s="115"/>
      <c r="O13" s="111">
        <v>2</v>
      </c>
      <c r="P13" s="112"/>
      <c r="Q13" s="113">
        <v>1</v>
      </c>
      <c r="R13" s="114"/>
      <c r="S13" s="115"/>
      <c r="T13" s="115"/>
      <c r="U13" s="111">
        <v>3</v>
      </c>
      <c r="V13" s="112"/>
      <c r="W13" s="113">
        <v>1</v>
      </c>
      <c r="X13" s="114"/>
      <c r="Y13" s="115">
        <v>1</v>
      </c>
      <c r="Z13" s="103">
        <f>SUM(E13:Y13)</f>
        <v>12</v>
      </c>
      <c r="AA13" s="104">
        <f>Z13/12</f>
        <v>1</v>
      </c>
      <c r="AB13" s="109"/>
      <c r="AC13" s="54"/>
      <c r="AD13" s="110">
        <v>2</v>
      </c>
      <c r="AE13" s="114"/>
      <c r="AF13" s="115"/>
      <c r="AG13" s="111">
        <v>2</v>
      </c>
      <c r="AH13" s="112"/>
      <c r="AI13" s="115"/>
      <c r="AJ13" s="113">
        <v>2</v>
      </c>
      <c r="AK13" s="114"/>
      <c r="AL13" s="115"/>
      <c r="AM13" s="115">
        <v>2</v>
      </c>
      <c r="AN13" s="103">
        <f>SUM(AB13:AM13)</f>
        <v>8</v>
      </c>
      <c r="AO13" s="104">
        <f>AN13/8</f>
        <v>1</v>
      </c>
      <c r="AP13" s="106">
        <f>SUM(Z13+AN13)</f>
        <v>20</v>
      </c>
      <c r="AQ13" s="107">
        <f>AP13/20</f>
        <v>1</v>
      </c>
      <c r="AR13" s="112"/>
      <c r="AS13" s="115"/>
      <c r="AT13" s="115"/>
      <c r="AU13" s="98">
        <v>1</v>
      </c>
      <c r="AV13" s="112"/>
      <c r="AW13" s="115"/>
      <c r="AX13" s="111">
        <v>2</v>
      </c>
      <c r="AY13" s="112"/>
      <c r="AZ13" s="115"/>
      <c r="BA13" s="115">
        <v>2</v>
      </c>
      <c r="BB13" s="113"/>
      <c r="BC13" s="106">
        <f>SUM(AV13:BB13)</f>
        <v>4</v>
      </c>
      <c r="BD13" s="107">
        <f>BC13/5</f>
        <v>0.8</v>
      </c>
    </row>
    <row r="14" spans="1:56" ht="15" customHeight="1">
      <c r="A14" s="2">
        <v>6</v>
      </c>
      <c r="B14" s="76" t="s">
        <v>46</v>
      </c>
      <c r="C14" s="69" t="s">
        <v>36</v>
      </c>
      <c r="D14" s="77">
        <v>1</v>
      </c>
      <c r="E14" s="68"/>
      <c r="F14" s="108">
        <v>1</v>
      </c>
      <c r="G14" s="109"/>
      <c r="H14" s="110">
        <v>1</v>
      </c>
      <c r="I14" s="68"/>
      <c r="J14" s="111">
        <v>1</v>
      </c>
      <c r="K14" s="112"/>
      <c r="L14" s="113">
        <v>1</v>
      </c>
      <c r="M14" s="114"/>
      <c r="N14" s="115"/>
      <c r="O14" s="111">
        <v>2</v>
      </c>
      <c r="P14" s="112"/>
      <c r="Q14" s="113">
        <v>1</v>
      </c>
      <c r="R14" s="114"/>
      <c r="S14" s="115"/>
      <c r="T14" s="115"/>
      <c r="U14" s="111">
        <v>3</v>
      </c>
      <c r="V14" s="112"/>
      <c r="W14" s="113">
        <v>1</v>
      </c>
      <c r="X14" s="114"/>
      <c r="Y14" s="115">
        <v>1</v>
      </c>
      <c r="Z14" s="103">
        <f>SUM(E14:Y14)</f>
        <v>12</v>
      </c>
      <c r="AA14" s="104">
        <f>Z14/12</f>
        <v>1</v>
      </c>
      <c r="AB14" s="109"/>
      <c r="AC14" s="54"/>
      <c r="AD14" s="110">
        <v>2</v>
      </c>
      <c r="AE14" s="114"/>
      <c r="AF14" s="115"/>
      <c r="AG14" s="111">
        <v>2</v>
      </c>
      <c r="AH14" s="112"/>
      <c r="AI14" s="115"/>
      <c r="AJ14" s="113">
        <v>2</v>
      </c>
      <c r="AK14" s="114"/>
      <c r="AL14" s="115"/>
      <c r="AM14" s="115">
        <v>2</v>
      </c>
      <c r="AN14" s="103">
        <f>SUM(AB14:AM14)</f>
        <v>8</v>
      </c>
      <c r="AO14" s="104">
        <f>AN14/8</f>
        <v>1</v>
      </c>
      <c r="AP14" s="106">
        <f>SUM(Z14+AN14)</f>
        <v>20</v>
      </c>
      <c r="AQ14" s="107">
        <f>AP14/20</f>
        <v>1</v>
      </c>
      <c r="AR14" s="112"/>
      <c r="AS14" s="115"/>
      <c r="AT14" s="115"/>
      <c r="AU14" s="98">
        <v>1</v>
      </c>
      <c r="AV14" s="112"/>
      <c r="AW14" s="115"/>
      <c r="AX14" s="111">
        <v>2</v>
      </c>
      <c r="AY14" s="112"/>
      <c r="AZ14" s="115"/>
      <c r="BA14" s="115">
        <v>2</v>
      </c>
      <c r="BB14" s="113"/>
      <c r="BC14" s="106">
        <f>SUM(AV14:BB14)</f>
        <v>4</v>
      </c>
      <c r="BD14" s="107">
        <f>BC14/5</f>
        <v>0.8</v>
      </c>
    </row>
    <row r="15" spans="1:56" ht="15" customHeight="1">
      <c r="A15" s="3">
        <v>7</v>
      </c>
      <c r="B15" s="76" t="s">
        <v>48</v>
      </c>
      <c r="C15" s="69" t="s">
        <v>36</v>
      </c>
      <c r="D15" s="77">
        <v>1</v>
      </c>
      <c r="E15" s="68"/>
      <c r="F15" s="108">
        <v>1</v>
      </c>
      <c r="G15" s="109"/>
      <c r="H15" s="110">
        <v>1</v>
      </c>
      <c r="I15" s="68"/>
      <c r="J15" s="111">
        <v>1</v>
      </c>
      <c r="K15" s="112"/>
      <c r="L15" s="113">
        <v>1</v>
      </c>
      <c r="M15" s="114"/>
      <c r="N15" s="115"/>
      <c r="O15" s="111">
        <v>2</v>
      </c>
      <c r="P15" s="112"/>
      <c r="Q15" s="113">
        <v>1</v>
      </c>
      <c r="R15" s="114"/>
      <c r="S15" s="115"/>
      <c r="T15" s="115"/>
      <c r="U15" s="111">
        <v>3</v>
      </c>
      <c r="V15" s="112"/>
      <c r="W15" s="113">
        <v>1</v>
      </c>
      <c r="X15" s="114"/>
      <c r="Y15" s="115">
        <v>1</v>
      </c>
      <c r="Z15" s="103">
        <f>SUM(E15:Y15)</f>
        <v>12</v>
      </c>
      <c r="AA15" s="104">
        <f>Z15/12</f>
        <v>1</v>
      </c>
      <c r="AB15" s="109"/>
      <c r="AC15" s="54"/>
      <c r="AD15" s="110">
        <v>2</v>
      </c>
      <c r="AE15" s="114"/>
      <c r="AF15" s="115"/>
      <c r="AG15" s="111">
        <v>2</v>
      </c>
      <c r="AH15" s="112"/>
      <c r="AI15" s="115"/>
      <c r="AJ15" s="113">
        <v>2</v>
      </c>
      <c r="AK15" s="114"/>
      <c r="AL15" s="115"/>
      <c r="AM15" s="115">
        <v>2</v>
      </c>
      <c r="AN15" s="103">
        <f>SUM(AB15:AM15)</f>
        <v>8</v>
      </c>
      <c r="AO15" s="104">
        <f>AN15/8</f>
        <v>1</v>
      </c>
      <c r="AP15" s="106">
        <f>SUM(Z15+AN15)</f>
        <v>20</v>
      </c>
      <c r="AQ15" s="107">
        <f>AP15/20</f>
        <v>1</v>
      </c>
      <c r="AR15" s="112"/>
      <c r="AS15" s="115"/>
      <c r="AT15" s="115"/>
      <c r="AU15" s="98">
        <v>1</v>
      </c>
      <c r="AV15" s="112"/>
      <c r="AW15" s="115"/>
      <c r="AX15" s="111">
        <v>2</v>
      </c>
      <c r="AY15" s="112"/>
      <c r="AZ15" s="115"/>
      <c r="BA15" s="115"/>
      <c r="BB15" s="113">
        <v>3</v>
      </c>
      <c r="BC15" s="106">
        <f>SUM(AV15:BB15)</f>
        <v>5</v>
      </c>
      <c r="BD15" s="107">
        <f>BC15/5</f>
        <v>1</v>
      </c>
    </row>
    <row r="16" spans="1:56" ht="15" customHeight="1">
      <c r="A16" s="2">
        <v>8</v>
      </c>
      <c r="B16" s="76" t="s">
        <v>39</v>
      </c>
      <c r="C16" s="69" t="s">
        <v>36</v>
      </c>
      <c r="D16" s="77">
        <v>1</v>
      </c>
      <c r="E16" s="68">
        <v>0</v>
      </c>
      <c r="F16" s="108"/>
      <c r="G16" s="109"/>
      <c r="H16" s="110">
        <v>1</v>
      </c>
      <c r="I16" s="68"/>
      <c r="J16" s="111">
        <v>1</v>
      </c>
      <c r="K16" s="112"/>
      <c r="L16" s="113">
        <v>1</v>
      </c>
      <c r="M16" s="114"/>
      <c r="N16" s="115"/>
      <c r="O16" s="111">
        <v>2</v>
      </c>
      <c r="P16" s="112"/>
      <c r="Q16" s="113">
        <v>1</v>
      </c>
      <c r="R16" s="114"/>
      <c r="S16" s="115"/>
      <c r="T16" s="115"/>
      <c r="U16" s="111">
        <v>3</v>
      </c>
      <c r="V16" s="112"/>
      <c r="W16" s="113">
        <v>1</v>
      </c>
      <c r="X16" s="114"/>
      <c r="Y16" s="115">
        <v>1</v>
      </c>
      <c r="Z16" s="103">
        <f>SUM(E16:Y16)</f>
        <v>11</v>
      </c>
      <c r="AA16" s="104">
        <f>Z16/12</f>
        <v>0.91666666666666663</v>
      </c>
      <c r="AB16" s="109"/>
      <c r="AC16" s="54"/>
      <c r="AD16" s="110">
        <v>2</v>
      </c>
      <c r="AE16" s="114"/>
      <c r="AF16" s="115"/>
      <c r="AG16" s="111">
        <v>2</v>
      </c>
      <c r="AH16" s="112"/>
      <c r="AI16" s="115"/>
      <c r="AJ16" s="113">
        <v>2</v>
      </c>
      <c r="AK16" s="114"/>
      <c r="AL16" s="115"/>
      <c r="AM16" s="115">
        <v>2</v>
      </c>
      <c r="AN16" s="103">
        <f>SUM(AB16:AM16)</f>
        <v>8</v>
      </c>
      <c r="AO16" s="104">
        <f>AN16/8</f>
        <v>1</v>
      </c>
      <c r="AP16" s="106">
        <f>SUM(Z16+AN16)</f>
        <v>19</v>
      </c>
      <c r="AQ16" s="107">
        <f>AP16/20</f>
        <v>0.95</v>
      </c>
      <c r="AR16" s="112"/>
      <c r="AS16" s="115"/>
      <c r="AT16" s="115"/>
      <c r="AU16" s="98">
        <v>1</v>
      </c>
      <c r="AV16" s="112"/>
      <c r="AW16" s="115"/>
      <c r="AX16" s="111">
        <v>2</v>
      </c>
      <c r="AY16" s="112"/>
      <c r="AZ16" s="115"/>
      <c r="BA16" s="115"/>
      <c r="BB16" s="113">
        <v>3</v>
      </c>
      <c r="BC16" s="106">
        <f>SUM(AV16:BB16)</f>
        <v>5</v>
      </c>
      <c r="BD16" s="107">
        <f>BC16/5</f>
        <v>1</v>
      </c>
    </row>
    <row r="17" spans="1:56" ht="15" customHeight="1">
      <c r="A17" s="3">
        <v>9</v>
      </c>
      <c r="B17" s="76" t="s">
        <v>47</v>
      </c>
      <c r="C17" s="69" t="s">
        <v>36</v>
      </c>
      <c r="D17" s="77">
        <v>1</v>
      </c>
      <c r="E17" s="68"/>
      <c r="F17" s="108">
        <v>1</v>
      </c>
      <c r="G17" s="109"/>
      <c r="H17" s="110">
        <v>1</v>
      </c>
      <c r="I17" s="68"/>
      <c r="J17" s="111">
        <v>1</v>
      </c>
      <c r="K17" s="112"/>
      <c r="L17" s="113">
        <v>1</v>
      </c>
      <c r="M17" s="114"/>
      <c r="N17" s="115"/>
      <c r="O17" s="111">
        <v>2</v>
      </c>
      <c r="P17" s="112"/>
      <c r="Q17" s="113">
        <v>1</v>
      </c>
      <c r="R17" s="114"/>
      <c r="S17" s="115"/>
      <c r="T17" s="115">
        <v>2</v>
      </c>
      <c r="U17" s="111"/>
      <c r="V17" s="112"/>
      <c r="W17" s="113">
        <v>1</v>
      </c>
      <c r="X17" s="114"/>
      <c r="Y17" s="115">
        <v>1</v>
      </c>
      <c r="Z17" s="103">
        <f>SUM(E17:Y17)</f>
        <v>11</v>
      </c>
      <c r="AA17" s="104">
        <f>Z17/12</f>
        <v>0.91666666666666663</v>
      </c>
      <c r="AB17" s="109"/>
      <c r="AC17" s="54"/>
      <c r="AD17" s="110">
        <v>2</v>
      </c>
      <c r="AE17" s="114"/>
      <c r="AF17" s="115"/>
      <c r="AG17" s="111">
        <v>2</v>
      </c>
      <c r="AH17" s="112"/>
      <c r="AI17" s="115"/>
      <c r="AJ17" s="113">
        <v>2</v>
      </c>
      <c r="AK17" s="114"/>
      <c r="AL17" s="115"/>
      <c r="AM17" s="115">
        <v>2</v>
      </c>
      <c r="AN17" s="103">
        <f>SUM(AB17:AM17)</f>
        <v>8</v>
      </c>
      <c r="AO17" s="104">
        <f>AN17/8</f>
        <v>1</v>
      </c>
      <c r="AP17" s="106">
        <f>SUM(Z17+AN17)</f>
        <v>19</v>
      </c>
      <c r="AQ17" s="107">
        <f>AP17/20</f>
        <v>0.95</v>
      </c>
      <c r="AR17" s="112"/>
      <c r="AS17" s="115"/>
      <c r="AT17" s="115"/>
      <c r="AU17" s="98">
        <v>1</v>
      </c>
      <c r="AV17" s="112"/>
      <c r="AW17" s="115"/>
      <c r="AX17" s="111">
        <v>2</v>
      </c>
      <c r="AY17" s="112"/>
      <c r="AZ17" s="115"/>
      <c r="BA17" s="115">
        <v>2</v>
      </c>
      <c r="BB17" s="113"/>
      <c r="BC17" s="106">
        <f>SUM(AV17:BB17)</f>
        <v>4</v>
      </c>
      <c r="BD17" s="107">
        <f>BC17/5</f>
        <v>0.8</v>
      </c>
    </row>
    <row r="18" spans="1:56" ht="15" customHeight="1">
      <c r="A18" s="2">
        <v>10</v>
      </c>
      <c r="B18" s="76" t="s">
        <v>53</v>
      </c>
      <c r="C18" s="69" t="s">
        <v>50</v>
      </c>
      <c r="D18" s="77">
        <v>1</v>
      </c>
      <c r="E18" s="68"/>
      <c r="F18" s="108">
        <v>1</v>
      </c>
      <c r="G18" s="109"/>
      <c r="H18" s="110">
        <v>1</v>
      </c>
      <c r="I18" s="68"/>
      <c r="J18" s="111">
        <v>1</v>
      </c>
      <c r="K18" s="112"/>
      <c r="L18" s="113">
        <v>1</v>
      </c>
      <c r="M18" s="114"/>
      <c r="N18" s="115"/>
      <c r="O18" s="111">
        <v>2</v>
      </c>
      <c r="P18" s="112"/>
      <c r="Q18" s="113">
        <v>1</v>
      </c>
      <c r="R18" s="114"/>
      <c r="S18" s="115"/>
      <c r="T18" s="115"/>
      <c r="U18" s="111">
        <v>3</v>
      </c>
      <c r="V18" s="112"/>
      <c r="W18" s="113">
        <v>1</v>
      </c>
      <c r="X18" s="114"/>
      <c r="Y18" s="115">
        <v>1</v>
      </c>
      <c r="Z18" s="103">
        <f>SUM(E18:Y18)</f>
        <v>12</v>
      </c>
      <c r="AA18" s="104">
        <f>Z18/12</f>
        <v>1</v>
      </c>
      <c r="AB18" s="109"/>
      <c r="AC18" s="54"/>
      <c r="AD18" s="110">
        <v>2</v>
      </c>
      <c r="AE18" s="114"/>
      <c r="AF18" s="115"/>
      <c r="AG18" s="108">
        <v>2</v>
      </c>
      <c r="AH18" s="112"/>
      <c r="AI18" s="115">
        <v>1</v>
      </c>
      <c r="AJ18" s="113"/>
      <c r="AK18" s="114"/>
      <c r="AL18" s="115"/>
      <c r="AM18" s="115">
        <v>2</v>
      </c>
      <c r="AN18" s="103">
        <f>SUM(AB18:AM18)</f>
        <v>7</v>
      </c>
      <c r="AO18" s="104">
        <f>AN18/8</f>
        <v>0.875</v>
      </c>
      <c r="AP18" s="106">
        <f>SUM(Z18+AN18)</f>
        <v>19</v>
      </c>
      <c r="AQ18" s="107">
        <f>AP18/20</f>
        <v>0.95</v>
      </c>
      <c r="AR18" s="112"/>
      <c r="AS18" s="115"/>
      <c r="AT18" s="115"/>
      <c r="AU18" s="98">
        <v>1</v>
      </c>
      <c r="AV18" s="112"/>
      <c r="AW18" s="115"/>
      <c r="AX18" s="111">
        <v>2</v>
      </c>
      <c r="AY18" s="112"/>
      <c r="AZ18" s="115"/>
      <c r="BA18" s="115"/>
      <c r="BB18" s="113">
        <v>3</v>
      </c>
      <c r="BC18" s="106">
        <f>SUM(AV18:BB18)</f>
        <v>5</v>
      </c>
      <c r="BD18" s="107">
        <f>BC18/5</f>
        <v>1</v>
      </c>
    </row>
    <row r="19" spans="1:56" ht="15" customHeight="1">
      <c r="A19" s="3">
        <v>11</v>
      </c>
      <c r="B19" s="76" t="s">
        <v>54</v>
      </c>
      <c r="C19" s="69" t="s">
        <v>50</v>
      </c>
      <c r="D19" s="77">
        <v>1</v>
      </c>
      <c r="E19" s="68"/>
      <c r="F19" s="108">
        <v>1</v>
      </c>
      <c r="G19" s="109"/>
      <c r="H19" s="110">
        <v>1</v>
      </c>
      <c r="I19" s="68"/>
      <c r="J19" s="111">
        <v>1</v>
      </c>
      <c r="K19" s="112"/>
      <c r="L19" s="113">
        <v>1</v>
      </c>
      <c r="M19" s="114"/>
      <c r="N19" s="115"/>
      <c r="O19" s="111">
        <v>2</v>
      </c>
      <c r="P19" s="112"/>
      <c r="Q19" s="113">
        <v>1</v>
      </c>
      <c r="R19" s="114"/>
      <c r="S19" s="115"/>
      <c r="T19" s="115"/>
      <c r="U19" s="111">
        <v>3</v>
      </c>
      <c r="V19" s="112"/>
      <c r="W19" s="113">
        <v>1</v>
      </c>
      <c r="X19" s="114"/>
      <c r="Y19" s="115">
        <v>1</v>
      </c>
      <c r="Z19" s="103">
        <f>SUM(E19:Y19)</f>
        <v>12</v>
      </c>
      <c r="AA19" s="104">
        <f>Z19/12</f>
        <v>1</v>
      </c>
      <c r="AB19" s="109"/>
      <c r="AC19" s="54"/>
      <c r="AD19" s="110">
        <v>2</v>
      </c>
      <c r="AE19" s="114"/>
      <c r="AF19" s="115"/>
      <c r="AG19" s="108">
        <v>2</v>
      </c>
      <c r="AH19" s="112"/>
      <c r="AI19" s="115">
        <v>1</v>
      </c>
      <c r="AJ19" s="113"/>
      <c r="AK19" s="114"/>
      <c r="AL19" s="115"/>
      <c r="AM19" s="115">
        <v>2</v>
      </c>
      <c r="AN19" s="103">
        <f>SUM(AB19:AM19)</f>
        <v>7</v>
      </c>
      <c r="AO19" s="104">
        <f>AN19/8</f>
        <v>0.875</v>
      </c>
      <c r="AP19" s="106">
        <f>SUM(Z19+AN19)</f>
        <v>19</v>
      </c>
      <c r="AQ19" s="107">
        <f>AP19/20</f>
        <v>0.95</v>
      </c>
      <c r="AR19" s="112"/>
      <c r="AS19" s="115"/>
      <c r="AT19" s="115"/>
      <c r="AU19" s="98">
        <v>1</v>
      </c>
      <c r="AV19" s="112"/>
      <c r="AW19" s="115"/>
      <c r="AX19" s="111">
        <v>2</v>
      </c>
      <c r="AY19" s="112"/>
      <c r="AZ19" s="115"/>
      <c r="BA19" s="115"/>
      <c r="BB19" s="113">
        <v>3</v>
      </c>
      <c r="BC19" s="106">
        <f>SUM(AV19:BB19)</f>
        <v>5</v>
      </c>
      <c r="BD19" s="107">
        <f>BC19/5</f>
        <v>1</v>
      </c>
    </row>
    <row r="20" spans="1:56" ht="15" customHeight="1">
      <c r="A20" s="2">
        <v>12</v>
      </c>
      <c r="B20" s="76" t="s">
        <v>62</v>
      </c>
      <c r="C20" s="69" t="s">
        <v>50</v>
      </c>
      <c r="D20" s="77">
        <v>1</v>
      </c>
      <c r="E20" s="68"/>
      <c r="F20" s="108">
        <v>1</v>
      </c>
      <c r="G20" s="109"/>
      <c r="H20" s="110">
        <v>1</v>
      </c>
      <c r="I20" s="68"/>
      <c r="J20" s="111">
        <v>1</v>
      </c>
      <c r="K20" s="112"/>
      <c r="L20" s="113">
        <v>1</v>
      </c>
      <c r="M20" s="114"/>
      <c r="N20" s="115"/>
      <c r="O20" s="111">
        <v>2</v>
      </c>
      <c r="P20" s="112"/>
      <c r="Q20" s="113">
        <v>1</v>
      </c>
      <c r="R20" s="114"/>
      <c r="S20" s="115"/>
      <c r="T20" s="115"/>
      <c r="U20" s="111">
        <v>3</v>
      </c>
      <c r="V20" s="112"/>
      <c r="W20" s="113">
        <v>1</v>
      </c>
      <c r="X20" s="114"/>
      <c r="Y20" s="115">
        <v>1</v>
      </c>
      <c r="Z20" s="103">
        <f>SUM(E20:Y20)</f>
        <v>12</v>
      </c>
      <c r="AA20" s="104">
        <f>Z20/12</f>
        <v>1</v>
      </c>
      <c r="AB20" s="109"/>
      <c r="AC20" s="54">
        <v>1</v>
      </c>
      <c r="AD20" s="110"/>
      <c r="AE20" s="114"/>
      <c r="AF20" s="115"/>
      <c r="AG20" s="111">
        <v>2</v>
      </c>
      <c r="AH20" s="112"/>
      <c r="AI20" s="115"/>
      <c r="AJ20" s="113">
        <v>2</v>
      </c>
      <c r="AK20" s="114"/>
      <c r="AL20" s="115"/>
      <c r="AM20" s="115">
        <v>2</v>
      </c>
      <c r="AN20" s="103">
        <f>SUM(AB20:AM20)</f>
        <v>7</v>
      </c>
      <c r="AO20" s="104">
        <f>AN20/8</f>
        <v>0.875</v>
      </c>
      <c r="AP20" s="106">
        <f>SUM(Z20+AN20)</f>
        <v>19</v>
      </c>
      <c r="AQ20" s="107">
        <f>AP20/20</f>
        <v>0.95</v>
      </c>
      <c r="AR20" s="112"/>
      <c r="AS20" s="115"/>
      <c r="AT20" s="115"/>
      <c r="AU20" s="98">
        <v>1</v>
      </c>
      <c r="AV20" s="112"/>
      <c r="AW20" s="115"/>
      <c r="AX20" s="111">
        <v>2</v>
      </c>
      <c r="AY20" s="112"/>
      <c r="AZ20" s="115"/>
      <c r="BA20" s="115"/>
      <c r="BB20" s="113">
        <v>3</v>
      </c>
      <c r="BC20" s="106">
        <f>SUM(AV20:BB20)</f>
        <v>5</v>
      </c>
      <c r="BD20" s="107">
        <f>BC20/5</f>
        <v>1</v>
      </c>
    </row>
    <row r="21" spans="1:56" ht="15" customHeight="1">
      <c r="A21" s="3">
        <v>13</v>
      </c>
      <c r="B21" s="76" t="s">
        <v>40</v>
      </c>
      <c r="C21" s="69" t="s">
        <v>36</v>
      </c>
      <c r="D21" s="77">
        <v>1</v>
      </c>
      <c r="E21" s="68"/>
      <c r="F21" s="108">
        <v>1</v>
      </c>
      <c r="G21" s="109"/>
      <c r="H21" s="110">
        <v>1</v>
      </c>
      <c r="I21" s="68"/>
      <c r="J21" s="111">
        <v>1</v>
      </c>
      <c r="K21" s="112"/>
      <c r="L21" s="113">
        <v>1</v>
      </c>
      <c r="M21" s="114">
        <v>0</v>
      </c>
      <c r="N21" s="115"/>
      <c r="O21" s="111"/>
      <c r="P21" s="112"/>
      <c r="Q21" s="113">
        <v>1</v>
      </c>
      <c r="R21" s="114"/>
      <c r="S21" s="115"/>
      <c r="T21" s="115"/>
      <c r="U21" s="111">
        <v>3</v>
      </c>
      <c r="V21" s="112"/>
      <c r="W21" s="113">
        <v>1</v>
      </c>
      <c r="X21" s="114"/>
      <c r="Y21" s="115">
        <v>1</v>
      </c>
      <c r="Z21" s="103">
        <f>SUM(E21:Y21)</f>
        <v>10</v>
      </c>
      <c r="AA21" s="104">
        <f>Z21/12</f>
        <v>0.83333333333333337</v>
      </c>
      <c r="AB21" s="109"/>
      <c r="AC21" s="54"/>
      <c r="AD21" s="110">
        <v>2</v>
      </c>
      <c r="AE21" s="114"/>
      <c r="AF21" s="115"/>
      <c r="AG21" s="111">
        <v>2</v>
      </c>
      <c r="AH21" s="112"/>
      <c r="AI21" s="115"/>
      <c r="AJ21" s="113">
        <v>2</v>
      </c>
      <c r="AK21" s="114"/>
      <c r="AL21" s="115"/>
      <c r="AM21" s="115">
        <v>2</v>
      </c>
      <c r="AN21" s="103">
        <f>SUM(AB21:AM21)</f>
        <v>8</v>
      </c>
      <c r="AO21" s="104">
        <f>AN21/8</f>
        <v>1</v>
      </c>
      <c r="AP21" s="106">
        <f>SUM(Z21+AN21)</f>
        <v>18</v>
      </c>
      <c r="AQ21" s="107">
        <f>AP21/20</f>
        <v>0.9</v>
      </c>
      <c r="AR21" s="112"/>
      <c r="AS21" s="115"/>
      <c r="AT21" s="115"/>
      <c r="AU21" s="98">
        <v>1</v>
      </c>
      <c r="AV21" s="112"/>
      <c r="AW21" s="115"/>
      <c r="AX21" s="111">
        <v>2</v>
      </c>
      <c r="AY21" s="112"/>
      <c r="AZ21" s="115"/>
      <c r="BA21" s="115"/>
      <c r="BB21" s="113">
        <v>3</v>
      </c>
      <c r="BC21" s="106">
        <f>SUM(AV21:BB21)</f>
        <v>5</v>
      </c>
      <c r="BD21" s="107">
        <f>BC21/5</f>
        <v>1</v>
      </c>
    </row>
    <row r="22" spans="1:56" ht="15" customHeight="1">
      <c r="A22" s="2">
        <v>14</v>
      </c>
      <c r="B22" s="76" t="s">
        <v>43</v>
      </c>
      <c r="C22" s="69" t="s">
        <v>36</v>
      </c>
      <c r="D22" s="77">
        <v>1</v>
      </c>
      <c r="E22" s="68"/>
      <c r="F22" s="108">
        <v>1</v>
      </c>
      <c r="G22" s="109"/>
      <c r="H22" s="110">
        <v>1</v>
      </c>
      <c r="I22" s="68"/>
      <c r="J22" s="111">
        <v>1</v>
      </c>
      <c r="K22" s="112"/>
      <c r="L22" s="113">
        <v>1</v>
      </c>
      <c r="M22" s="114"/>
      <c r="N22" s="115"/>
      <c r="O22" s="111">
        <v>2</v>
      </c>
      <c r="P22" s="112"/>
      <c r="Q22" s="113">
        <v>1</v>
      </c>
      <c r="R22" s="114"/>
      <c r="S22" s="115"/>
      <c r="T22" s="115"/>
      <c r="U22" s="111">
        <v>3</v>
      </c>
      <c r="V22" s="112"/>
      <c r="W22" s="113">
        <v>1</v>
      </c>
      <c r="X22" s="114"/>
      <c r="Y22" s="115">
        <v>1</v>
      </c>
      <c r="Z22" s="103">
        <f>SUM(E22:Y22)</f>
        <v>12</v>
      </c>
      <c r="AA22" s="104">
        <f>Z22/12</f>
        <v>1</v>
      </c>
      <c r="AB22" s="109"/>
      <c r="AC22" s="54"/>
      <c r="AD22" s="110">
        <v>2</v>
      </c>
      <c r="AE22" s="114"/>
      <c r="AF22" s="115"/>
      <c r="AG22" s="111">
        <v>2</v>
      </c>
      <c r="AH22" s="112"/>
      <c r="AI22" s="115"/>
      <c r="AJ22" s="113">
        <v>2</v>
      </c>
      <c r="AK22" s="114">
        <v>0</v>
      </c>
      <c r="AL22" s="115"/>
      <c r="AM22" s="115"/>
      <c r="AN22" s="103">
        <f>SUM(AB22:AM22)</f>
        <v>6</v>
      </c>
      <c r="AO22" s="104">
        <f>AN22/8</f>
        <v>0.75</v>
      </c>
      <c r="AP22" s="106">
        <f>SUM(Z22+AN22)</f>
        <v>18</v>
      </c>
      <c r="AQ22" s="107">
        <f>AP22/20</f>
        <v>0.9</v>
      </c>
      <c r="AR22" s="112"/>
      <c r="AS22" s="115"/>
      <c r="AT22" s="115"/>
      <c r="AU22" s="98">
        <v>1</v>
      </c>
      <c r="AV22" s="112"/>
      <c r="AW22" s="115"/>
      <c r="AX22" s="111">
        <v>2</v>
      </c>
      <c r="AY22" s="112"/>
      <c r="AZ22" s="115"/>
      <c r="BA22" s="115"/>
      <c r="BB22" s="113">
        <v>3</v>
      </c>
      <c r="BC22" s="106">
        <f>SUM(AV22:BB22)</f>
        <v>5</v>
      </c>
      <c r="BD22" s="107">
        <f>BC22/5</f>
        <v>1</v>
      </c>
    </row>
    <row r="23" spans="1:56" ht="15" customHeight="1">
      <c r="A23" s="3">
        <v>15</v>
      </c>
      <c r="B23" s="76" t="s">
        <v>57</v>
      </c>
      <c r="C23" s="69" t="s">
        <v>50</v>
      </c>
      <c r="D23" s="77">
        <v>1</v>
      </c>
      <c r="E23" s="68"/>
      <c r="F23" s="108">
        <v>1</v>
      </c>
      <c r="G23" s="109"/>
      <c r="H23" s="110">
        <v>1</v>
      </c>
      <c r="I23" s="68"/>
      <c r="J23" s="111">
        <v>1</v>
      </c>
      <c r="K23" s="112"/>
      <c r="L23" s="113">
        <v>1</v>
      </c>
      <c r="M23" s="114"/>
      <c r="N23" s="115"/>
      <c r="O23" s="111">
        <v>2</v>
      </c>
      <c r="P23" s="112">
        <v>0</v>
      </c>
      <c r="Q23" s="113"/>
      <c r="R23" s="114"/>
      <c r="S23" s="115"/>
      <c r="T23" s="115"/>
      <c r="U23" s="111">
        <v>3</v>
      </c>
      <c r="V23" s="112"/>
      <c r="W23" s="113">
        <v>1</v>
      </c>
      <c r="X23" s="114"/>
      <c r="Y23" s="115">
        <v>1</v>
      </c>
      <c r="Z23" s="103">
        <f>SUM(E23:Y23)</f>
        <v>11</v>
      </c>
      <c r="AA23" s="104">
        <f>Z23/12</f>
        <v>0.91666666666666663</v>
      </c>
      <c r="AB23" s="109"/>
      <c r="AC23" s="54">
        <v>1</v>
      </c>
      <c r="AD23" s="110"/>
      <c r="AE23" s="114"/>
      <c r="AF23" s="115"/>
      <c r="AG23" s="108">
        <v>2</v>
      </c>
      <c r="AH23" s="112"/>
      <c r="AI23" s="115"/>
      <c r="AJ23" s="113">
        <v>2</v>
      </c>
      <c r="AK23" s="114"/>
      <c r="AL23" s="115"/>
      <c r="AM23" s="115">
        <v>2</v>
      </c>
      <c r="AN23" s="103">
        <f>SUM(AB23:AM23)</f>
        <v>7</v>
      </c>
      <c r="AO23" s="104">
        <f>AN23/8</f>
        <v>0.875</v>
      </c>
      <c r="AP23" s="106">
        <f>SUM(Z23+AN23)</f>
        <v>18</v>
      </c>
      <c r="AQ23" s="107">
        <f>AP23/20</f>
        <v>0.9</v>
      </c>
      <c r="AR23" s="112"/>
      <c r="AS23" s="115"/>
      <c r="AT23" s="115"/>
      <c r="AU23" s="98">
        <v>1</v>
      </c>
      <c r="AV23" s="112"/>
      <c r="AW23" s="115"/>
      <c r="AX23" s="111">
        <v>2</v>
      </c>
      <c r="AY23" s="112"/>
      <c r="AZ23" s="115"/>
      <c r="BA23" s="115"/>
      <c r="BB23" s="113">
        <v>3</v>
      </c>
      <c r="BC23" s="106">
        <f>SUM(AV23:BB23)</f>
        <v>5</v>
      </c>
      <c r="BD23" s="107">
        <f>BC23/5</f>
        <v>1</v>
      </c>
    </row>
    <row r="24" spans="1:56" ht="15" customHeight="1">
      <c r="A24" s="2">
        <v>16</v>
      </c>
      <c r="B24" s="76" t="s">
        <v>58</v>
      </c>
      <c r="C24" s="69" t="s">
        <v>50</v>
      </c>
      <c r="D24" s="77">
        <v>1</v>
      </c>
      <c r="E24" s="68">
        <v>0</v>
      </c>
      <c r="F24" s="108"/>
      <c r="G24" s="109"/>
      <c r="H24" s="110">
        <v>1</v>
      </c>
      <c r="I24" s="68"/>
      <c r="J24" s="111">
        <v>1</v>
      </c>
      <c r="K24" s="112"/>
      <c r="L24" s="113">
        <v>1</v>
      </c>
      <c r="M24" s="114"/>
      <c r="N24" s="115"/>
      <c r="O24" s="111">
        <v>2</v>
      </c>
      <c r="P24" s="112">
        <v>0</v>
      </c>
      <c r="Q24" s="113"/>
      <c r="R24" s="114"/>
      <c r="S24" s="115"/>
      <c r="T24" s="115"/>
      <c r="U24" s="111">
        <v>3</v>
      </c>
      <c r="V24" s="112"/>
      <c r="W24" s="113">
        <v>1</v>
      </c>
      <c r="X24" s="114"/>
      <c r="Y24" s="115">
        <v>1</v>
      </c>
      <c r="Z24" s="103">
        <f>SUM(E24:Y24)</f>
        <v>10</v>
      </c>
      <c r="AA24" s="104">
        <f>Z24/12</f>
        <v>0.83333333333333337</v>
      </c>
      <c r="AB24" s="109"/>
      <c r="AC24" s="54"/>
      <c r="AD24" s="110">
        <v>2</v>
      </c>
      <c r="AE24" s="114"/>
      <c r="AF24" s="115"/>
      <c r="AG24" s="108">
        <v>2</v>
      </c>
      <c r="AH24" s="112"/>
      <c r="AI24" s="115"/>
      <c r="AJ24" s="113">
        <v>2</v>
      </c>
      <c r="AK24" s="114"/>
      <c r="AL24" s="115"/>
      <c r="AM24" s="115">
        <v>2</v>
      </c>
      <c r="AN24" s="103">
        <f>SUM(AB24:AM24)</f>
        <v>8</v>
      </c>
      <c r="AO24" s="104">
        <f>AN24/8</f>
        <v>1</v>
      </c>
      <c r="AP24" s="106">
        <f>SUM(Z24+AN24)</f>
        <v>18</v>
      </c>
      <c r="AQ24" s="107">
        <f>AP24/20</f>
        <v>0.9</v>
      </c>
      <c r="AR24" s="112"/>
      <c r="AS24" s="115"/>
      <c r="AT24" s="115"/>
      <c r="AU24" s="98">
        <v>1</v>
      </c>
      <c r="AV24" s="112"/>
      <c r="AW24" s="115"/>
      <c r="AX24" s="111">
        <v>2</v>
      </c>
      <c r="AY24" s="112"/>
      <c r="AZ24" s="115"/>
      <c r="BA24" s="115"/>
      <c r="BB24" s="113">
        <v>3</v>
      </c>
      <c r="BC24" s="106">
        <f>SUM(AV24:BB24)</f>
        <v>5</v>
      </c>
      <c r="BD24" s="107">
        <f>BC24/5</f>
        <v>1</v>
      </c>
    </row>
    <row r="25" spans="1:56" ht="15" customHeight="1">
      <c r="A25" s="3">
        <v>17</v>
      </c>
      <c r="B25" s="76" t="s">
        <v>60</v>
      </c>
      <c r="C25" s="69" t="s">
        <v>50</v>
      </c>
      <c r="D25" s="77">
        <v>1</v>
      </c>
      <c r="E25" s="68"/>
      <c r="F25" s="108">
        <v>1</v>
      </c>
      <c r="G25" s="109"/>
      <c r="H25" s="110">
        <v>1</v>
      </c>
      <c r="I25" s="68"/>
      <c r="J25" s="111">
        <v>1</v>
      </c>
      <c r="K25" s="112"/>
      <c r="L25" s="113">
        <v>1</v>
      </c>
      <c r="M25" s="114"/>
      <c r="N25" s="115"/>
      <c r="O25" s="111">
        <v>2</v>
      </c>
      <c r="P25" s="112"/>
      <c r="Q25" s="113">
        <v>1</v>
      </c>
      <c r="R25" s="114"/>
      <c r="S25" s="115"/>
      <c r="T25" s="115"/>
      <c r="U25" s="111">
        <v>3</v>
      </c>
      <c r="V25" s="112"/>
      <c r="W25" s="113">
        <v>1</v>
      </c>
      <c r="X25" s="114"/>
      <c r="Y25" s="115">
        <v>1</v>
      </c>
      <c r="Z25" s="103">
        <f>SUM(E25:Y25)</f>
        <v>12</v>
      </c>
      <c r="AA25" s="104">
        <f>Z25/12</f>
        <v>1</v>
      </c>
      <c r="AB25" s="109"/>
      <c r="AC25" s="54">
        <v>1</v>
      </c>
      <c r="AD25" s="110"/>
      <c r="AE25" s="114"/>
      <c r="AF25" s="115"/>
      <c r="AG25" s="111">
        <v>2</v>
      </c>
      <c r="AH25" s="112"/>
      <c r="AI25" s="115">
        <v>1</v>
      </c>
      <c r="AJ25" s="113"/>
      <c r="AK25" s="114"/>
      <c r="AL25" s="115"/>
      <c r="AM25" s="115">
        <v>2</v>
      </c>
      <c r="AN25" s="103">
        <f>SUM(AB25:AM25)</f>
        <v>6</v>
      </c>
      <c r="AO25" s="104">
        <f>AN25/8</f>
        <v>0.75</v>
      </c>
      <c r="AP25" s="106">
        <f>SUM(Z25+AN25)</f>
        <v>18</v>
      </c>
      <c r="AQ25" s="107">
        <f>AP25/20</f>
        <v>0.9</v>
      </c>
      <c r="AR25" s="112"/>
      <c r="AS25" s="115"/>
      <c r="AT25" s="115"/>
      <c r="AU25" s="98">
        <v>1</v>
      </c>
      <c r="AV25" s="112"/>
      <c r="AW25" s="115"/>
      <c r="AX25" s="111">
        <v>2</v>
      </c>
      <c r="AY25" s="112"/>
      <c r="AZ25" s="115"/>
      <c r="BA25" s="115"/>
      <c r="BB25" s="113">
        <v>3</v>
      </c>
      <c r="BC25" s="106">
        <f>SUM(AV25:BB25)</f>
        <v>5</v>
      </c>
      <c r="BD25" s="107">
        <f>BC25/5</f>
        <v>1</v>
      </c>
    </row>
    <row r="26" spans="1:56" ht="15" customHeight="1">
      <c r="A26" s="2">
        <v>18</v>
      </c>
      <c r="B26" s="76" t="s">
        <v>41</v>
      </c>
      <c r="C26" s="69" t="s">
        <v>36</v>
      </c>
      <c r="D26" s="77">
        <v>1</v>
      </c>
      <c r="E26" s="68"/>
      <c r="F26" s="108">
        <v>1</v>
      </c>
      <c r="G26" s="109"/>
      <c r="H26" s="110">
        <v>1</v>
      </c>
      <c r="I26" s="68"/>
      <c r="J26" s="111">
        <v>1</v>
      </c>
      <c r="K26" s="112"/>
      <c r="L26" s="113">
        <v>1</v>
      </c>
      <c r="M26" s="114"/>
      <c r="N26" s="115"/>
      <c r="O26" s="111">
        <v>2</v>
      </c>
      <c r="P26" s="112"/>
      <c r="Q26" s="113">
        <v>1</v>
      </c>
      <c r="R26" s="114"/>
      <c r="S26" s="115"/>
      <c r="T26" s="115"/>
      <c r="U26" s="111">
        <v>3</v>
      </c>
      <c r="V26" s="112"/>
      <c r="W26" s="113">
        <v>1</v>
      </c>
      <c r="X26" s="114"/>
      <c r="Y26" s="115">
        <v>1</v>
      </c>
      <c r="Z26" s="103">
        <f>SUM(E26:Y26)</f>
        <v>12</v>
      </c>
      <c r="AA26" s="104">
        <f>Z26/12</f>
        <v>1</v>
      </c>
      <c r="AB26" s="109"/>
      <c r="AC26" s="54">
        <v>1</v>
      </c>
      <c r="AD26" s="110"/>
      <c r="AE26" s="114">
        <v>0</v>
      </c>
      <c r="AF26" s="115"/>
      <c r="AG26" s="111"/>
      <c r="AH26" s="112"/>
      <c r="AI26" s="115"/>
      <c r="AJ26" s="113">
        <v>2</v>
      </c>
      <c r="AK26" s="114"/>
      <c r="AL26" s="115"/>
      <c r="AM26" s="115">
        <v>2</v>
      </c>
      <c r="AN26" s="103">
        <f>SUM(AB26:AM26)</f>
        <v>5</v>
      </c>
      <c r="AO26" s="104">
        <f>AN26/8</f>
        <v>0.625</v>
      </c>
      <c r="AP26" s="106">
        <f>SUM(Z26+AN26)</f>
        <v>17</v>
      </c>
      <c r="AQ26" s="107">
        <f>AP26/20</f>
        <v>0.85</v>
      </c>
      <c r="AR26" s="112"/>
      <c r="AS26" s="115"/>
      <c r="AT26" s="115"/>
      <c r="AU26" s="98">
        <v>1</v>
      </c>
      <c r="AV26" s="112"/>
      <c r="AW26" s="115"/>
      <c r="AX26" s="111">
        <v>2</v>
      </c>
      <c r="AY26" s="112"/>
      <c r="AZ26" s="115"/>
      <c r="BA26" s="115">
        <v>2</v>
      </c>
      <c r="BB26" s="113"/>
      <c r="BC26" s="106">
        <f>SUM(AV26:BB26)</f>
        <v>4</v>
      </c>
      <c r="BD26" s="107">
        <f>BC26/5</f>
        <v>0.8</v>
      </c>
    </row>
    <row r="27" spans="1:56" ht="15" customHeight="1">
      <c r="A27" s="3">
        <v>19</v>
      </c>
      <c r="B27" s="76" t="s">
        <v>55</v>
      </c>
      <c r="C27" s="69" t="s">
        <v>50</v>
      </c>
      <c r="D27" s="77">
        <v>1</v>
      </c>
      <c r="E27" s="68"/>
      <c r="F27" s="108">
        <v>1</v>
      </c>
      <c r="G27" s="109"/>
      <c r="H27" s="110">
        <v>1</v>
      </c>
      <c r="I27" s="68"/>
      <c r="J27" s="111">
        <v>1</v>
      </c>
      <c r="K27" s="112"/>
      <c r="L27" s="113">
        <v>1</v>
      </c>
      <c r="M27" s="114"/>
      <c r="N27" s="115"/>
      <c r="O27" s="111">
        <v>2</v>
      </c>
      <c r="P27" s="112"/>
      <c r="Q27" s="113">
        <v>1</v>
      </c>
      <c r="R27" s="114"/>
      <c r="S27" s="115"/>
      <c r="T27" s="115"/>
      <c r="U27" s="111">
        <v>3</v>
      </c>
      <c r="V27" s="112"/>
      <c r="W27" s="113">
        <v>1</v>
      </c>
      <c r="X27" s="114"/>
      <c r="Y27" s="115">
        <v>1</v>
      </c>
      <c r="Z27" s="103">
        <f>SUM(E27:Y27)</f>
        <v>12</v>
      </c>
      <c r="AA27" s="104">
        <f>Z27/12</f>
        <v>1</v>
      </c>
      <c r="AB27" s="109"/>
      <c r="AC27" s="54">
        <v>1</v>
      </c>
      <c r="AD27" s="110"/>
      <c r="AE27" s="114"/>
      <c r="AF27" s="115"/>
      <c r="AG27" s="108">
        <v>2</v>
      </c>
      <c r="AH27" s="112"/>
      <c r="AI27" s="115"/>
      <c r="AJ27" s="113"/>
      <c r="AK27" s="114"/>
      <c r="AL27" s="115"/>
      <c r="AM27" s="115">
        <v>2</v>
      </c>
      <c r="AN27" s="103">
        <f>SUM(AB27:AM27)</f>
        <v>5</v>
      </c>
      <c r="AO27" s="104">
        <f>AN27/8</f>
        <v>0.625</v>
      </c>
      <c r="AP27" s="106">
        <f>SUM(Z27+AN27)</f>
        <v>17</v>
      </c>
      <c r="AQ27" s="107">
        <f>AP27/20</f>
        <v>0.85</v>
      </c>
      <c r="AR27" s="112"/>
      <c r="AS27" s="115"/>
      <c r="AT27" s="115"/>
      <c r="AU27" s="98">
        <v>1</v>
      </c>
      <c r="AV27" s="112"/>
      <c r="AW27" s="115"/>
      <c r="AX27" s="111">
        <v>2</v>
      </c>
      <c r="AY27" s="112"/>
      <c r="AZ27" s="115"/>
      <c r="BA27" s="115"/>
      <c r="BB27" s="113">
        <v>3</v>
      </c>
      <c r="BC27" s="106">
        <f>SUM(AV27:BB27)</f>
        <v>5</v>
      </c>
      <c r="BD27" s="107">
        <f>BC27/5</f>
        <v>1</v>
      </c>
    </row>
    <row r="28" spans="1:56" ht="15" customHeight="1">
      <c r="A28" s="2">
        <v>20</v>
      </c>
      <c r="B28" s="76" t="s">
        <v>56</v>
      </c>
      <c r="C28" s="69" t="s">
        <v>50</v>
      </c>
      <c r="D28" s="77">
        <v>1</v>
      </c>
      <c r="E28" s="68">
        <v>0</v>
      </c>
      <c r="F28" s="108"/>
      <c r="G28" s="109"/>
      <c r="H28" s="110">
        <v>1</v>
      </c>
      <c r="I28" s="68"/>
      <c r="J28" s="111">
        <v>1</v>
      </c>
      <c r="K28" s="112"/>
      <c r="L28" s="113">
        <v>1</v>
      </c>
      <c r="M28" s="114"/>
      <c r="N28" s="115"/>
      <c r="O28" s="111">
        <v>2</v>
      </c>
      <c r="P28" s="112"/>
      <c r="Q28" s="113">
        <v>1</v>
      </c>
      <c r="R28" s="114"/>
      <c r="S28" s="115"/>
      <c r="T28" s="115">
        <v>2</v>
      </c>
      <c r="U28" s="111"/>
      <c r="V28" s="112"/>
      <c r="W28" s="113">
        <v>1</v>
      </c>
      <c r="X28" s="114"/>
      <c r="Y28" s="115">
        <v>1</v>
      </c>
      <c r="Z28" s="103">
        <f>SUM(E28:Y28)</f>
        <v>10</v>
      </c>
      <c r="AA28" s="104">
        <f>Z28/12</f>
        <v>0.83333333333333337</v>
      </c>
      <c r="AB28" s="109"/>
      <c r="AC28" s="54">
        <v>1</v>
      </c>
      <c r="AD28" s="110"/>
      <c r="AE28" s="114"/>
      <c r="AF28" s="115"/>
      <c r="AG28" s="108">
        <v>2</v>
      </c>
      <c r="AH28" s="112"/>
      <c r="AI28" s="115"/>
      <c r="AJ28" s="113">
        <v>2</v>
      </c>
      <c r="AK28" s="114"/>
      <c r="AL28" s="115"/>
      <c r="AM28" s="115">
        <v>2</v>
      </c>
      <c r="AN28" s="103">
        <f>SUM(AB28:AM28)</f>
        <v>7</v>
      </c>
      <c r="AO28" s="104">
        <f>AN28/8</f>
        <v>0.875</v>
      </c>
      <c r="AP28" s="106">
        <f>SUM(Z28+AN28)</f>
        <v>17</v>
      </c>
      <c r="AQ28" s="107">
        <f>AP28/20</f>
        <v>0.85</v>
      </c>
      <c r="AR28" s="112"/>
      <c r="AS28" s="115"/>
      <c r="AT28" s="115"/>
      <c r="AU28" s="98">
        <v>1</v>
      </c>
      <c r="AV28" s="112">
        <v>0</v>
      </c>
      <c r="AW28" s="115"/>
      <c r="AX28" s="111"/>
      <c r="AY28" s="112"/>
      <c r="AZ28" s="115"/>
      <c r="BA28" s="115"/>
      <c r="BB28" s="113">
        <v>3</v>
      </c>
      <c r="BC28" s="106">
        <f>SUM(AV28:BB28)</f>
        <v>3</v>
      </c>
      <c r="BD28" s="107">
        <f>BC28/5</f>
        <v>0.6</v>
      </c>
    </row>
    <row r="29" spans="1:56" ht="15" customHeight="1">
      <c r="A29" s="3">
        <v>21</v>
      </c>
      <c r="B29" s="76" t="s">
        <v>61</v>
      </c>
      <c r="C29" s="69" t="s">
        <v>50</v>
      </c>
      <c r="D29" s="77">
        <v>1</v>
      </c>
      <c r="E29" s="68"/>
      <c r="F29" s="108">
        <v>1</v>
      </c>
      <c r="G29" s="109"/>
      <c r="H29" s="110">
        <v>1</v>
      </c>
      <c r="I29" s="68"/>
      <c r="J29" s="111">
        <v>1</v>
      </c>
      <c r="K29" s="112"/>
      <c r="L29" s="113">
        <v>1</v>
      </c>
      <c r="M29" s="114"/>
      <c r="N29" s="115"/>
      <c r="O29" s="111">
        <v>2</v>
      </c>
      <c r="P29" s="112">
        <v>0</v>
      </c>
      <c r="Q29" s="113"/>
      <c r="R29" s="114"/>
      <c r="S29" s="115"/>
      <c r="T29" s="115"/>
      <c r="U29" s="111">
        <v>3</v>
      </c>
      <c r="V29" s="112"/>
      <c r="W29" s="113">
        <v>1</v>
      </c>
      <c r="X29" s="114"/>
      <c r="Y29" s="115">
        <v>1</v>
      </c>
      <c r="Z29" s="103">
        <f>SUM(E29:Y29)</f>
        <v>11</v>
      </c>
      <c r="AA29" s="104">
        <f>Z29/12</f>
        <v>0.91666666666666663</v>
      </c>
      <c r="AB29" s="109"/>
      <c r="AC29" s="54">
        <v>1</v>
      </c>
      <c r="AD29" s="110"/>
      <c r="AE29" s="114"/>
      <c r="AF29" s="115"/>
      <c r="AG29" s="111">
        <v>2</v>
      </c>
      <c r="AH29" s="112"/>
      <c r="AI29" s="115"/>
      <c r="AJ29" s="113">
        <v>2</v>
      </c>
      <c r="AK29" s="114"/>
      <c r="AL29" s="115">
        <v>1</v>
      </c>
      <c r="AM29" s="115"/>
      <c r="AN29" s="103">
        <f>SUM(AB29:AM29)</f>
        <v>6</v>
      </c>
      <c r="AO29" s="104">
        <f>AN29/8</f>
        <v>0.75</v>
      </c>
      <c r="AP29" s="106">
        <f>SUM(Z29+AN29)</f>
        <v>17</v>
      </c>
      <c r="AQ29" s="107">
        <f>AP29/20</f>
        <v>0.85</v>
      </c>
      <c r="AR29" s="112"/>
      <c r="AS29" s="115"/>
      <c r="AT29" s="115"/>
      <c r="AU29" s="98">
        <v>1</v>
      </c>
      <c r="AV29" s="112">
        <v>0</v>
      </c>
      <c r="AW29" s="115"/>
      <c r="AX29" s="111"/>
      <c r="AY29" s="112"/>
      <c r="AZ29" s="115"/>
      <c r="BA29" s="115"/>
      <c r="BB29" s="113">
        <v>3</v>
      </c>
      <c r="BC29" s="106">
        <f>SUM(AV29:BB29)</f>
        <v>3</v>
      </c>
      <c r="BD29" s="107">
        <f>BC29/5</f>
        <v>0.6</v>
      </c>
    </row>
    <row r="30" spans="1:56" ht="15" customHeight="1">
      <c r="A30" s="2">
        <v>22</v>
      </c>
      <c r="B30" s="76" t="s">
        <v>38</v>
      </c>
      <c r="C30" s="69" t="s">
        <v>36</v>
      </c>
      <c r="D30" s="77">
        <v>1</v>
      </c>
      <c r="E30" s="68">
        <v>0</v>
      </c>
      <c r="F30" s="108"/>
      <c r="G30" s="109"/>
      <c r="H30" s="110">
        <v>1</v>
      </c>
      <c r="I30" s="68"/>
      <c r="J30" s="111">
        <v>1</v>
      </c>
      <c r="K30" s="112"/>
      <c r="L30" s="113">
        <v>1</v>
      </c>
      <c r="M30" s="114"/>
      <c r="N30" s="115"/>
      <c r="O30" s="111">
        <v>2</v>
      </c>
      <c r="P30" s="112"/>
      <c r="Q30" s="113">
        <v>1</v>
      </c>
      <c r="R30" s="114"/>
      <c r="S30" s="115"/>
      <c r="T30" s="115">
        <v>2</v>
      </c>
      <c r="U30" s="111"/>
      <c r="V30" s="112"/>
      <c r="W30" s="113">
        <v>1</v>
      </c>
      <c r="X30" s="114"/>
      <c r="Y30" s="115">
        <v>1</v>
      </c>
      <c r="Z30" s="103">
        <f>SUM(E30:Y30)</f>
        <v>10</v>
      </c>
      <c r="AA30" s="104">
        <f>Z30/12</f>
        <v>0.83333333333333337</v>
      </c>
      <c r="AB30" s="109"/>
      <c r="AC30" s="54">
        <v>1</v>
      </c>
      <c r="AD30" s="110"/>
      <c r="AE30" s="114"/>
      <c r="AF30" s="115"/>
      <c r="AG30" s="111">
        <v>2</v>
      </c>
      <c r="AH30" s="112"/>
      <c r="AI30" s="115">
        <v>1</v>
      </c>
      <c r="AJ30" s="113"/>
      <c r="AK30" s="114"/>
      <c r="AL30" s="115"/>
      <c r="AM30" s="115">
        <v>2</v>
      </c>
      <c r="AN30" s="103">
        <f>SUM(AB30:AM30)</f>
        <v>6</v>
      </c>
      <c r="AO30" s="104">
        <f>AN30/8</f>
        <v>0.75</v>
      </c>
      <c r="AP30" s="106">
        <f>SUM(Z30+AN30)</f>
        <v>16</v>
      </c>
      <c r="AQ30" s="107">
        <f>AP30/20</f>
        <v>0.8</v>
      </c>
      <c r="AR30" s="112"/>
      <c r="AS30" s="115"/>
      <c r="AT30" s="115"/>
      <c r="AU30" s="98">
        <v>1</v>
      </c>
      <c r="AV30" s="112"/>
      <c r="AW30" s="115"/>
      <c r="AX30" s="111">
        <v>2</v>
      </c>
      <c r="AY30" s="112"/>
      <c r="AZ30" s="115"/>
      <c r="BA30" s="115">
        <v>2</v>
      </c>
      <c r="BB30" s="113"/>
      <c r="BC30" s="106">
        <f>SUM(AV30:BB30)</f>
        <v>4</v>
      </c>
      <c r="BD30" s="107">
        <f>BC30/5</f>
        <v>0.8</v>
      </c>
    </row>
    <row r="31" spans="1:56" ht="15" customHeight="1">
      <c r="A31" s="3">
        <v>23</v>
      </c>
      <c r="B31" s="76" t="s">
        <v>49</v>
      </c>
      <c r="C31" s="69" t="s">
        <v>50</v>
      </c>
      <c r="D31" s="77">
        <v>1</v>
      </c>
      <c r="E31" s="68"/>
      <c r="F31" s="108">
        <v>1</v>
      </c>
      <c r="G31" s="109"/>
      <c r="H31" s="110">
        <v>1</v>
      </c>
      <c r="I31" s="68"/>
      <c r="J31" s="111">
        <v>1</v>
      </c>
      <c r="K31" s="112"/>
      <c r="L31" s="113">
        <v>1</v>
      </c>
      <c r="M31" s="114"/>
      <c r="N31" s="115"/>
      <c r="O31" s="111">
        <v>2</v>
      </c>
      <c r="P31" s="112">
        <v>0</v>
      </c>
      <c r="Q31" s="113"/>
      <c r="R31" s="114"/>
      <c r="S31" s="115"/>
      <c r="T31" s="115">
        <v>2</v>
      </c>
      <c r="U31" s="111"/>
      <c r="V31" s="112"/>
      <c r="W31" s="113">
        <v>1</v>
      </c>
      <c r="X31" s="114"/>
      <c r="Y31" s="115">
        <v>1</v>
      </c>
      <c r="Z31" s="103">
        <f>SUM(E31:Y31)</f>
        <v>10</v>
      </c>
      <c r="AA31" s="104">
        <f>Z31/12</f>
        <v>0.83333333333333337</v>
      </c>
      <c r="AB31" s="109">
        <v>0</v>
      </c>
      <c r="AC31" s="54"/>
      <c r="AD31" s="110"/>
      <c r="AE31" s="114"/>
      <c r="AF31" s="115"/>
      <c r="AG31" s="111">
        <v>2</v>
      </c>
      <c r="AH31" s="112"/>
      <c r="AI31" s="115"/>
      <c r="AJ31" s="113">
        <v>2</v>
      </c>
      <c r="AK31" s="114"/>
      <c r="AL31" s="115"/>
      <c r="AM31" s="115">
        <v>2</v>
      </c>
      <c r="AN31" s="103">
        <f>SUM(AB31:AM31)</f>
        <v>6</v>
      </c>
      <c r="AO31" s="104">
        <f>AN31/8</f>
        <v>0.75</v>
      </c>
      <c r="AP31" s="106">
        <f>SUM(Z31+AN31)</f>
        <v>16</v>
      </c>
      <c r="AQ31" s="107">
        <f>AP31/20</f>
        <v>0.8</v>
      </c>
      <c r="AR31" s="112"/>
      <c r="AS31" s="115"/>
      <c r="AT31" s="115"/>
      <c r="AU31" s="98">
        <v>1</v>
      </c>
      <c r="AV31" s="112"/>
      <c r="AW31" s="115"/>
      <c r="AX31" s="111">
        <v>2</v>
      </c>
      <c r="AY31" s="112"/>
      <c r="AZ31" s="115"/>
      <c r="BA31" s="115"/>
      <c r="BB31" s="113">
        <v>3</v>
      </c>
      <c r="BC31" s="106">
        <f>SUM(AV31:BB31)</f>
        <v>5</v>
      </c>
      <c r="BD31" s="107">
        <f>BC31/5</f>
        <v>1</v>
      </c>
    </row>
    <row r="32" spans="1:56" ht="15" customHeight="1">
      <c r="A32" s="2">
        <v>24</v>
      </c>
      <c r="B32" s="76" t="s">
        <v>52</v>
      </c>
      <c r="C32" s="69" t="s">
        <v>50</v>
      </c>
      <c r="D32" s="77">
        <v>1</v>
      </c>
      <c r="E32" s="68"/>
      <c r="F32" s="108">
        <v>1</v>
      </c>
      <c r="G32" s="109"/>
      <c r="H32" s="110">
        <v>1</v>
      </c>
      <c r="I32" s="68"/>
      <c r="J32" s="108">
        <v>1</v>
      </c>
      <c r="K32" s="109"/>
      <c r="L32" s="110">
        <v>1</v>
      </c>
      <c r="M32" s="114"/>
      <c r="N32" s="115"/>
      <c r="O32" s="111">
        <v>2</v>
      </c>
      <c r="P32" s="112">
        <v>0</v>
      </c>
      <c r="Q32" s="113"/>
      <c r="R32" s="114"/>
      <c r="S32" s="115"/>
      <c r="T32" s="115"/>
      <c r="U32" s="111">
        <v>3</v>
      </c>
      <c r="V32" s="112"/>
      <c r="W32" s="113">
        <v>1</v>
      </c>
      <c r="X32" s="114"/>
      <c r="Y32" s="115">
        <v>1</v>
      </c>
      <c r="Z32" s="103">
        <f>SUM(E32:Y32)</f>
        <v>11</v>
      </c>
      <c r="AA32" s="104">
        <f>Z32/12</f>
        <v>0.91666666666666663</v>
      </c>
      <c r="AB32" s="109">
        <v>0</v>
      </c>
      <c r="AC32" s="54"/>
      <c r="AD32" s="110"/>
      <c r="AE32" s="68"/>
      <c r="AF32" s="54"/>
      <c r="AG32" s="108">
        <v>2</v>
      </c>
      <c r="AH32" s="112"/>
      <c r="AI32" s="115">
        <v>1</v>
      </c>
      <c r="AJ32" s="113"/>
      <c r="AK32" s="114"/>
      <c r="AL32" s="115"/>
      <c r="AM32" s="115">
        <v>2</v>
      </c>
      <c r="AN32" s="103">
        <f>SUM(AB32:AM32)</f>
        <v>5</v>
      </c>
      <c r="AO32" s="104">
        <f>AN32/8</f>
        <v>0.625</v>
      </c>
      <c r="AP32" s="106">
        <f>SUM(Z32+AN32)</f>
        <v>16</v>
      </c>
      <c r="AQ32" s="107">
        <f>AP32/20</f>
        <v>0.8</v>
      </c>
      <c r="AR32" s="112"/>
      <c r="AS32" s="115"/>
      <c r="AT32" s="115"/>
      <c r="AU32" s="98">
        <v>1</v>
      </c>
      <c r="AV32" s="112"/>
      <c r="AW32" s="115"/>
      <c r="AX32" s="111">
        <v>2</v>
      </c>
      <c r="AY32" s="112"/>
      <c r="AZ32" s="115"/>
      <c r="BA32" s="115"/>
      <c r="BB32" s="113">
        <v>3</v>
      </c>
      <c r="BC32" s="106">
        <f>SUM(AV32:BB32)</f>
        <v>5</v>
      </c>
      <c r="BD32" s="107">
        <f>BC32/5</f>
        <v>1</v>
      </c>
    </row>
    <row r="33" spans="1:56" ht="15" customHeight="1">
      <c r="A33" s="3">
        <v>25</v>
      </c>
      <c r="B33" s="76" t="s">
        <v>59</v>
      </c>
      <c r="C33" s="69" t="s">
        <v>50</v>
      </c>
      <c r="D33" s="77">
        <v>1</v>
      </c>
      <c r="E33" s="68"/>
      <c r="F33" s="108">
        <v>1</v>
      </c>
      <c r="G33" s="109"/>
      <c r="H33" s="110">
        <v>1</v>
      </c>
      <c r="I33" s="68"/>
      <c r="J33" s="111">
        <v>1</v>
      </c>
      <c r="K33" s="112"/>
      <c r="L33" s="113">
        <v>1</v>
      </c>
      <c r="M33" s="114"/>
      <c r="N33" s="115"/>
      <c r="O33" s="111"/>
      <c r="P33" s="112">
        <v>0</v>
      </c>
      <c r="Q33" s="113"/>
      <c r="R33" s="114"/>
      <c r="S33" s="115"/>
      <c r="T33" s="115"/>
      <c r="U33" s="111">
        <v>3</v>
      </c>
      <c r="V33" s="112"/>
      <c r="W33" s="113">
        <v>1</v>
      </c>
      <c r="X33" s="114"/>
      <c r="Y33" s="115">
        <v>1</v>
      </c>
      <c r="Z33" s="103">
        <f>SUM(E33:Y33)</f>
        <v>9</v>
      </c>
      <c r="AA33" s="104">
        <f>Z33/12</f>
        <v>0.75</v>
      </c>
      <c r="AB33" s="109"/>
      <c r="AC33" s="54">
        <v>1</v>
      </c>
      <c r="AD33" s="110"/>
      <c r="AE33" s="114"/>
      <c r="AF33" s="115"/>
      <c r="AG33" s="108">
        <v>2</v>
      </c>
      <c r="AH33" s="112"/>
      <c r="AI33" s="115"/>
      <c r="AJ33" s="113">
        <v>2</v>
      </c>
      <c r="AK33" s="114"/>
      <c r="AL33" s="115">
        <v>1</v>
      </c>
      <c r="AM33" s="115"/>
      <c r="AN33" s="103">
        <f>SUM(AB33:AM33)</f>
        <v>6</v>
      </c>
      <c r="AO33" s="104">
        <f>AN33/8</f>
        <v>0.75</v>
      </c>
      <c r="AP33" s="106">
        <f>SUM(Z33+AN33)</f>
        <v>15</v>
      </c>
      <c r="AQ33" s="107">
        <f>AP33/20</f>
        <v>0.75</v>
      </c>
      <c r="AR33" s="112"/>
      <c r="AS33" s="115"/>
      <c r="AT33" s="115">
        <v>1</v>
      </c>
      <c r="AU33" s="98"/>
      <c r="AV33" s="112"/>
      <c r="AW33" s="115"/>
      <c r="AX33" s="111">
        <v>2</v>
      </c>
      <c r="AY33" s="112"/>
      <c r="AZ33" s="115"/>
      <c r="BA33" s="115"/>
      <c r="BB33" s="113">
        <v>3</v>
      </c>
      <c r="BC33" s="106">
        <f>SUM(AV33:BB33)</f>
        <v>5</v>
      </c>
      <c r="BD33" s="107">
        <f>BC33/5</f>
        <v>1</v>
      </c>
    </row>
    <row r="34" spans="1:56" ht="15" customHeight="1" thickBot="1">
      <c r="A34" s="2">
        <v>26</v>
      </c>
      <c r="B34" s="91" t="s">
        <v>51</v>
      </c>
      <c r="C34" s="92" t="s">
        <v>50</v>
      </c>
      <c r="D34" s="93">
        <v>1</v>
      </c>
      <c r="E34" s="116"/>
      <c r="F34" s="117">
        <v>1</v>
      </c>
      <c r="G34" s="118"/>
      <c r="H34" s="119">
        <v>1</v>
      </c>
      <c r="I34" s="116"/>
      <c r="J34" s="120">
        <v>1</v>
      </c>
      <c r="K34" s="121"/>
      <c r="L34" s="122">
        <v>1</v>
      </c>
      <c r="M34" s="123"/>
      <c r="N34" s="124"/>
      <c r="O34" s="120">
        <v>2</v>
      </c>
      <c r="P34" s="121"/>
      <c r="Q34" s="122">
        <v>1</v>
      </c>
      <c r="R34" s="123"/>
      <c r="S34" s="124"/>
      <c r="T34" s="124">
        <v>2</v>
      </c>
      <c r="U34" s="120"/>
      <c r="V34" s="121">
        <v>0</v>
      </c>
      <c r="W34" s="122"/>
      <c r="X34" s="123"/>
      <c r="Y34" s="124">
        <v>1</v>
      </c>
      <c r="Z34" s="125">
        <f>SUM(E34:Y34)</f>
        <v>10</v>
      </c>
      <c r="AA34" s="126">
        <f>Z34/12</f>
        <v>0.83333333333333337</v>
      </c>
      <c r="AB34" s="118"/>
      <c r="AC34" s="127">
        <v>1</v>
      </c>
      <c r="AD34" s="119"/>
      <c r="AE34" s="123">
        <v>0</v>
      </c>
      <c r="AF34" s="124"/>
      <c r="AG34" s="120"/>
      <c r="AH34" s="121"/>
      <c r="AI34" s="124"/>
      <c r="AJ34" s="122">
        <v>2</v>
      </c>
      <c r="AK34" s="123"/>
      <c r="AL34" s="124">
        <v>1</v>
      </c>
      <c r="AM34" s="124"/>
      <c r="AN34" s="125">
        <f>SUM(AB34:AM34)</f>
        <v>4</v>
      </c>
      <c r="AO34" s="126">
        <f>AN34/8</f>
        <v>0.5</v>
      </c>
      <c r="AP34" s="128">
        <f>SUM(Z34+AN34)</f>
        <v>14</v>
      </c>
      <c r="AQ34" s="129">
        <f>AP34/20</f>
        <v>0.7</v>
      </c>
      <c r="AR34" s="121"/>
      <c r="AS34" s="124"/>
      <c r="AT34" s="115">
        <v>1</v>
      </c>
      <c r="AU34" s="130"/>
      <c r="AV34" s="121"/>
      <c r="AW34" s="124"/>
      <c r="AX34" s="120">
        <v>2</v>
      </c>
      <c r="AY34" s="121"/>
      <c r="AZ34" s="124"/>
      <c r="BA34" s="124"/>
      <c r="BB34" s="122">
        <v>3</v>
      </c>
      <c r="BC34" s="128">
        <f>SUM(AV34:BB34)</f>
        <v>5</v>
      </c>
      <c r="BD34" s="129">
        <f>BC34/5</f>
        <v>1</v>
      </c>
    </row>
    <row r="35" spans="1:56" ht="21" customHeight="1" thickBot="1">
      <c r="A35" s="51" t="s">
        <v>31</v>
      </c>
      <c r="B35" s="52"/>
      <c r="C35" s="52"/>
      <c r="D35" s="53"/>
      <c r="E35" s="131">
        <f>COUNTIF(E9:E34,E8)</f>
        <v>4</v>
      </c>
      <c r="F35" s="132">
        <f t="shared" ref="F35:Y35" si="0">COUNTIF(F9:F34,F8)</f>
        <v>22</v>
      </c>
      <c r="G35" s="131">
        <f t="shared" si="0"/>
        <v>0</v>
      </c>
      <c r="H35" s="133">
        <f t="shared" si="0"/>
        <v>26</v>
      </c>
      <c r="I35" s="134">
        <f t="shared" si="0"/>
        <v>0</v>
      </c>
      <c r="J35" s="132">
        <f t="shared" si="0"/>
        <v>26</v>
      </c>
      <c r="K35" s="131">
        <f t="shared" si="0"/>
        <v>0</v>
      </c>
      <c r="L35" s="133">
        <f t="shared" si="0"/>
        <v>26</v>
      </c>
      <c r="M35" s="134">
        <f t="shared" si="0"/>
        <v>1</v>
      </c>
      <c r="N35" s="131">
        <f t="shared" si="0"/>
        <v>0</v>
      </c>
      <c r="O35" s="132">
        <f t="shared" si="0"/>
        <v>24</v>
      </c>
      <c r="P35" s="131">
        <f t="shared" si="0"/>
        <v>6</v>
      </c>
      <c r="Q35" s="133">
        <f t="shared" si="0"/>
        <v>20</v>
      </c>
      <c r="R35" s="134">
        <f t="shared" si="0"/>
        <v>0</v>
      </c>
      <c r="S35" s="131">
        <f t="shared" si="0"/>
        <v>0</v>
      </c>
      <c r="T35" s="131">
        <f t="shared" si="0"/>
        <v>5</v>
      </c>
      <c r="U35" s="132">
        <f t="shared" si="0"/>
        <v>21</v>
      </c>
      <c r="V35" s="131">
        <f t="shared" si="0"/>
        <v>1</v>
      </c>
      <c r="W35" s="133">
        <f t="shared" si="0"/>
        <v>25</v>
      </c>
      <c r="X35" s="134">
        <f t="shared" si="0"/>
        <v>0</v>
      </c>
      <c r="Y35" s="131">
        <f t="shared" si="0"/>
        <v>26</v>
      </c>
      <c r="Z35" s="135">
        <f>SUM(Z9:Z34)</f>
        <v>292</v>
      </c>
      <c r="AA35" s="136">
        <f>Z35/PRODUCT(A34,12)</f>
        <v>0.9358974358974359</v>
      </c>
      <c r="AB35" s="131">
        <f>COUNTIF(AB9:AB34,AB8)</f>
        <v>2</v>
      </c>
      <c r="AC35" s="131">
        <f t="shared" ref="AC35:AM35" si="1">COUNTIF(AC9:AC34,AC8)</f>
        <v>10</v>
      </c>
      <c r="AD35" s="133">
        <f t="shared" si="1"/>
        <v>14</v>
      </c>
      <c r="AE35" s="134">
        <f t="shared" si="1"/>
        <v>2</v>
      </c>
      <c r="AF35" s="131">
        <f t="shared" si="1"/>
        <v>0</v>
      </c>
      <c r="AG35" s="132">
        <f t="shared" si="1"/>
        <v>24</v>
      </c>
      <c r="AH35" s="131">
        <f t="shared" si="1"/>
        <v>0</v>
      </c>
      <c r="AI35" s="131">
        <f t="shared" si="1"/>
        <v>5</v>
      </c>
      <c r="AJ35" s="133">
        <f t="shared" si="1"/>
        <v>20</v>
      </c>
      <c r="AK35" s="134">
        <f t="shared" si="1"/>
        <v>1</v>
      </c>
      <c r="AL35" s="131">
        <f t="shared" si="1"/>
        <v>3</v>
      </c>
      <c r="AM35" s="131">
        <f t="shared" si="1"/>
        <v>22</v>
      </c>
      <c r="AN35" s="135">
        <f>SUM(AN9:AN34)</f>
        <v>178</v>
      </c>
      <c r="AO35" s="136">
        <f>AN35/PRODUCT(A34,8)</f>
        <v>0.85576923076923073</v>
      </c>
      <c r="AP35" s="135">
        <f>SUM(AP9:AP34)</f>
        <v>470</v>
      </c>
      <c r="AQ35" s="136">
        <f>AP35/PRODUCT(A34,20)</f>
        <v>0.90384615384615385</v>
      </c>
      <c r="AR35" s="137">
        <f>SUM(AR9:AR34)</f>
        <v>0</v>
      </c>
      <c r="AS35" s="137">
        <f t="shared" ref="AS35:AU35" si="2">SUM(AS9:AS34)</f>
        <v>0</v>
      </c>
      <c r="AT35" s="137">
        <f t="shared" si="2"/>
        <v>2</v>
      </c>
      <c r="AU35" s="138">
        <f t="shared" si="2"/>
        <v>24</v>
      </c>
      <c r="AV35" s="131">
        <f>COUNTIF(AV9:AV34,AV8)</f>
        <v>2</v>
      </c>
      <c r="AW35" s="134">
        <f t="shared" ref="AW35:BB35" si="3">COUNTIF(AW9:AW34,AW8)</f>
        <v>1</v>
      </c>
      <c r="AX35" s="139">
        <f t="shared" si="3"/>
        <v>23</v>
      </c>
      <c r="AY35" s="131">
        <f t="shared" si="3"/>
        <v>0</v>
      </c>
      <c r="AZ35" s="134">
        <f t="shared" si="3"/>
        <v>0</v>
      </c>
      <c r="BA35" s="134">
        <f t="shared" si="3"/>
        <v>6</v>
      </c>
      <c r="BB35" s="140">
        <f t="shared" si="3"/>
        <v>20</v>
      </c>
      <c r="BC35" s="141">
        <f>SUM(BC9:BC34)</f>
        <v>119</v>
      </c>
      <c r="BD35" s="136">
        <f>BC35/PRODUCT(A34,5)</f>
        <v>0.91538461538461535</v>
      </c>
    </row>
    <row r="36" spans="1:56" ht="33.75" customHeight="1" thickBot="1">
      <c r="A36" s="51" t="s">
        <v>30</v>
      </c>
      <c r="B36" s="52"/>
      <c r="C36" s="52"/>
      <c r="D36" s="53"/>
      <c r="E36" s="142">
        <f>COUNTIF(E8:E34,"N")</f>
        <v>0</v>
      </c>
      <c r="F36" s="143">
        <f t="shared" ref="F36:Y36" si="4">COUNTIF(F8:F34,"N")</f>
        <v>0</v>
      </c>
      <c r="G36" s="142">
        <f t="shared" si="4"/>
        <v>0</v>
      </c>
      <c r="H36" s="144">
        <f t="shared" si="4"/>
        <v>0</v>
      </c>
      <c r="I36" s="145">
        <f t="shared" si="4"/>
        <v>0</v>
      </c>
      <c r="J36" s="143">
        <f t="shared" si="4"/>
        <v>0</v>
      </c>
      <c r="K36" s="142">
        <f t="shared" si="4"/>
        <v>0</v>
      </c>
      <c r="L36" s="144">
        <f t="shared" si="4"/>
        <v>0</v>
      </c>
      <c r="M36" s="145">
        <f t="shared" si="4"/>
        <v>0</v>
      </c>
      <c r="N36" s="142">
        <f t="shared" si="4"/>
        <v>0</v>
      </c>
      <c r="O36" s="143">
        <f t="shared" si="4"/>
        <v>0</v>
      </c>
      <c r="P36" s="142">
        <f t="shared" si="4"/>
        <v>0</v>
      </c>
      <c r="Q36" s="144">
        <f t="shared" si="4"/>
        <v>0</v>
      </c>
      <c r="R36" s="145">
        <f t="shared" si="4"/>
        <v>0</v>
      </c>
      <c r="S36" s="142">
        <f t="shared" si="4"/>
        <v>0</v>
      </c>
      <c r="T36" s="142">
        <f t="shared" si="4"/>
        <v>0</v>
      </c>
      <c r="U36" s="143">
        <f t="shared" si="4"/>
        <v>0</v>
      </c>
      <c r="V36" s="142">
        <f t="shared" si="4"/>
        <v>0</v>
      </c>
      <c r="W36" s="144">
        <f t="shared" si="4"/>
        <v>0</v>
      </c>
      <c r="X36" s="145">
        <f t="shared" si="4"/>
        <v>0</v>
      </c>
      <c r="Y36" s="142">
        <f t="shared" si="4"/>
        <v>0</v>
      </c>
      <c r="Z36" s="146"/>
      <c r="AA36" s="147"/>
      <c r="AB36" s="142">
        <f>COUNTIF(AB8:AB34,"N")</f>
        <v>0</v>
      </c>
      <c r="AC36" s="142">
        <f t="shared" ref="AC36:AM36" si="5">COUNTIF(AC8:AC34,"N")</f>
        <v>0</v>
      </c>
      <c r="AD36" s="144">
        <f t="shared" si="5"/>
        <v>0</v>
      </c>
      <c r="AE36" s="145">
        <f t="shared" si="5"/>
        <v>0</v>
      </c>
      <c r="AF36" s="142">
        <f t="shared" si="5"/>
        <v>0</v>
      </c>
      <c r="AG36" s="143">
        <f t="shared" si="5"/>
        <v>0</v>
      </c>
      <c r="AH36" s="142">
        <f t="shared" si="5"/>
        <v>0</v>
      </c>
      <c r="AI36" s="142">
        <f t="shared" si="5"/>
        <v>0</v>
      </c>
      <c r="AJ36" s="144">
        <f t="shared" si="5"/>
        <v>0</v>
      </c>
      <c r="AK36" s="145">
        <f t="shared" si="5"/>
        <v>0</v>
      </c>
      <c r="AL36" s="142">
        <f t="shared" si="5"/>
        <v>0</v>
      </c>
      <c r="AM36" s="142">
        <f t="shared" si="5"/>
        <v>0</v>
      </c>
      <c r="AN36" s="146"/>
      <c r="AO36" s="147"/>
      <c r="AP36" s="146"/>
      <c r="AQ36" s="147"/>
      <c r="AR36" s="148"/>
      <c r="AS36" s="148"/>
      <c r="AT36" s="148"/>
      <c r="AU36" s="149"/>
      <c r="AV36" s="142">
        <f>COUNTIF(AV8:AV34,"N")</f>
        <v>0</v>
      </c>
      <c r="AW36" s="145">
        <f t="shared" ref="AW36:BB36" si="6">COUNTIF(AW8:AW34,"N")</f>
        <v>0</v>
      </c>
      <c r="AX36" s="150">
        <f t="shared" si="6"/>
        <v>0</v>
      </c>
      <c r="AY36" s="142">
        <f t="shared" si="6"/>
        <v>0</v>
      </c>
      <c r="AZ36" s="145">
        <f t="shared" si="6"/>
        <v>0</v>
      </c>
      <c r="BA36" s="145">
        <f t="shared" si="6"/>
        <v>0</v>
      </c>
      <c r="BB36" s="151">
        <f t="shared" si="6"/>
        <v>0</v>
      </c>
      <c r="BC36" s="152"/>
      <c r="BD36" s="147"/>
    </row>
  </sheetData>
  <sortState ref="A9:BD34">
    <sortCondition descending="1" ref="AP9:AP34"/>
  </sortState>
  <mergeCells count="51">
    <mergeCell ref="AO35:AO36"/>
    <mergeCell ref="AN35:AN36"/>
    <mergeCell ref="AA35:AA36"/>
    <mergeCell ref="Z35:Z36"/>
    <mergeCell ref="C5:C8"/>
    <mergeCell ref="D5:D8"/>
    <mergeCell ref="A35:D35"/>
    <mergeCell ref="A36:D36"/>
    <mergeCell ref="AN7:AN8"/>
    <mergeCell ref="AO7:AO8"/>
    <mergeCell ref="AE7:AG7"/>
    <mergeCell ref="AH7:AJ7"/>
    <mergeCell ref="AK7:AM7"/>
    <mergeCell ref="BD35:BD36"/>
    <mergeCell ref="BC35:BC36"/>
    <mergeCell ref="AU35:AU36"/>
    <mergeCell ref="AT35:AT36"/>
    <mergeCell ref="AS35:AS36"/>
    <mergeCell ref="AR35:AR36"/>
    <mergeCell ref="AQ35:AQ36"/>
    <mergeCell ref="AP35:AP36"/>
    <mergeCell ref="AV7:AX7"/>
    <mergeCell ref="AY7:BB7"/>
    <mergeCell ref="AR5:AU7"/>
    <mergeCell ref="AV5:BB5"/>
    <mergeCell ref="A1:AB1"/>
    <mergeCell ref="A2:AB2"/>
    <mergeCell ref="A3:AB3"/>
    <mergeCell ref="A4:AB4"/>
    <mergeCell ref="A5:A8"/>
    <mergeCell ref="B5:B8"/>
    <mergeCell ref="AA7:AA8"/>
    <mergeCell ref="AB7:AD7"/>
    <mergeCell ref="V7:W7"/>
    <mergeCell ref="X7:Y7"/>
    <mergeCell ref="Z7:Z8"/>
    <mergeCell ref="BC5:BC8"/>
    <mergeCell ref="BD5:BD8"/>
    <mergeCell ref="E6:AA6"/>
    <mergeCell ref="AB6:AO6"/>
    <mergeCell ref="AV6:BB6"/>
    <mergeCell ref="E7:F7"/>
    <mergeCell ref="G7:H7"/>
    <mergeCell ref="I7:J7"/>
    <mergeCell ref="E5:AO5"/>
    <mergeCell ref="AP5:AP8"/>
    <mergeCell ref="AQ5:AQ8"/>
    <mergeCell ref="K7:L7"/>
    <mergeCell ref="M7:O7"/>
    <mergeCell ref="P7:Q7"/>
    <mergeCell ref="R7:U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вариант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2015-07-01T07:29:04Z</dcterms:modified>
</cp:coreProperties>
</file>